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ersons/person.xml" ContentType="application/vnd.ms-excel.person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WINDOWS 10\OneDrive - Department of Education\Desktop\2026 BAC FILE\BAC FORMS\SCHOOL PROC FORM\"/>
    </mc:Choice>
  </mc:AlternateContent>
  <xr:revisionPtr revIDLastSave="0" documentId="13_ncr:1_{90FCBF2F-3036-4971-90B4-299105D8FCB9}" xr6:coauthVersionLast="47" xr6:coauthVersionMax="47" xr10:uidLastSave="{00000000-0000-0000-0000-000000000000}"/>
  <workbookProtection workbookAlgorithmName="SHA-512" workbookHashValue="YAhEhTGSYa+fn6LGLShT5RG16P+P0XK0JOOHqh3I8EpRx5uALrtdTgSOkaO7U8WpKpOdJgUX6v0qlMXdjJIMdA==" workbookSaltValue="+mh7qn6NJoIRGLv2T1GVxg==" workbookSpinCount="100000" lockStructure="1"/>
  <bookViews>
    <workbookView xWindow="-120" yWindow="-120" windowWidth="20730" windowHeight="11310" tabRatio="767" xr2:uid="{FA6F12A1-2CBD-4133-BE1D-79575D3AE6CD}"/>
  </bookViews>
  <sheets>
    <sheet name="PR" sheetId="25" r:id="rId1"/>
    <sheet name="RESO 1" sheetId="3" state="hidden" r:id="rId2"/>
    <sheet name="Quotation" sheetId="4" state="hidden" r:id="rId3"/>
    <sheet name="Abstract" sheetId="5" state="hidden" r:id="rId4"/>
    <sheet name="RESO 2" sheetId="24" state="hidden" r:id="rId5"/>
    <sheet name="PO" sheetId="26" r:id="rId6"/>
    <sheet name="IAR" sheetId="27" r:id="rId7"/>
    <sheet name="RIS" sheetId="28" r:id="rId8"/>
  </sheets>
  <externalReferences>
    <externalReference r:id="rId9"/>
    <externalReference r:id="rId10"/>
  </externalReferences>
  <definedNames>
    <definedName name="_xlnm.Print_Area" localSheetId="3">Abstract!$A$1:$O$51</definedName>
    <definedName name="_xlnm.Print_Area" localSheetId="6">IAR!$A$1:$D$55</definedName>
    <definedName name="_xlnm.Print_Area" localSheetId="5">PO!$A$1:$F$70</definedName>
    <definedName name="_xlnm.Print_Area" localSheetId="0">PR!$A$1:$F$56</definedName>
    <definedName name="_xlnm.Print_Area" localSheetId="2">Quotation!$A$1:$J$65</definedName>
    <definedName name="_xlnm.Print_Area" localSheetId="1">'RESO 1'!$A$1:$G$68</definedName>
    <definedName name="_xlnm.Print_Area" localSheetId="4">'RESO 2'!$A$1:$L$69</definedName>
    <definedName name="_xlnm.Print_Area" localSheetId="7">RIS!$A$1:$K$33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27" l="1"/>
  <c r="N28" i="5"/>
  <c r="C5" i="28"/>
  <c r="B9" i="27"/>
  <c r="A8" i="26"/>
  <c r="B31" i="28"/>
  <c r="B30" i="28"/>
  <c r="I30" i="28" s="1"/>
  <c r="B24" i="28"/>
  <c r="B12" i="27"/>
  <c r="A38" i="27"/>
  <c r="D20" i="26"/>
  <c r="D21" i="26"/>
  <c r="D22" i="26"/>
  <c r="D23" i="26"/>
  <c r="D19" i="26"/>
  <c r="B20" i="26"/>
  <c r="C16" i="27" s="1"/>
  <c r="B12" i="28" s="1"/>
  <c r="B21" i="26"/>
  <c r="C17" i="27" s="1"/>
  <c r="B13" i="28" s="1"/>
  <c r="B22" i="26"/>
  <c r="C18" i="27" s="1"/>
  <c r="B14" i="28" s="1"/>
  <c r="B23" i="26"/>
  <c r="B19" i="26"/>
  <c r="C15" i="27" s="1"/>
  <c r="B11" i="28" s="1"/>
  <c r="E10" i="26"/>
  <c r="B11" i="27" s="1"/>
  <c r="K35" i="24"/>
  <c r="A6" i="24"/>
  <c r="D18" i="5"/>
  <c r="C20" i="26" s="1"/>
  <c r="B16" i="27" s="1"/>
  <c r="C12" i="28" s="1"/>
  <c r="D19" i="5"/>
  <c r="C21" i="26" s="1"/>
  <c r="B17" i="27" s="1"/>
  <c r="C13" i="28" s="1"/>
  <c r="D20" i="5"/>
  <c r="C22" i="26" s="1"/>
  <c r="B18" i="27" s="1"/>
  <c r="C14" i="28" s="1"/>
  <c r="D21" i="5"/>
  <c r="C23" i="26" s="1"/>
  <c r="B19" i="27" s="1"/>
  <c r="C15" i="28" s="1"/>
  <c r="D17" i="5"/>
  <c r="C19" i="26" s="1"/>
  <c r="B15" i="27" s="1"/>
  <c r="C11" i="28" s="1"/>
  <c r="A7" i="5"/>
  <c r="C13" i="5"/>
  <c r="A9" i="4"/>
  <c r="C16" i="4"/>
  <c r="C13" i="4"/>
  <c r="I21" i="4"/>
  <c r="H38" i="4"/>
  <c r="C18" i="5" s="1"/>
  <c r="H39" i="4"/>
  <c r="C19" i="5" s="1"/>
  <c r="H40" i="4"/>
  <c r="C20" i="5" s="1"/>
  <c r="H41" i="4"/>
  <c r="C21" i="5" s="1"/>
  <c r="H37" i="4"/>
  <c r="C17" i="5" s="1"/>
  <c r="G38" i="4"/>
  <c r="B18" i="5" s="1"/>
  <c r="G39" i="4"/>
  <c r="B19" i="5" s="1"/>
  <c r="G40" i="4"/>
  <c r="B20" i="5" s="1"/>
  <c r="G41" i="4"/>
  <c r="B21" i="5" s="1"/>
  <c r="G37" i="4"/>
  <c r="B17" i="5" s="1"/>
  <c r="B38" i="4"/>
  <c r="B39" i="4"/>
  <c r="B40" i="4"/>
  <c r="B41" i="4"/>
  <c r="B37" i="4"/>
  <c r="E49" i="3"/>
  <c r="F41" i="3"/>
  <c r="E24" i="3"/>
  <c r="C24" i="3"/>
  <c r="C20" i="3"/>
  <c r="A24" i="3"/>
  <c r="A5" i="3"/>
  <c r="F18" i="25"/>
  <c r="F17" i="25"/>
  <c r="F16" i="25"/>
  <c r="F15" i="25"/>
  <c r="F14" i="25"/>
  <c r="F19" i="25" s="1"/>
  <c r="F35" i="24"/>
  <c r="B29" i="5"/>
  <c r="D13" i="27"/>
  <c r="B32" i="28" s="1"/>
  <c r="E23" i="26"/>
  <c r="G25" i="5"/>
  <c r="F20" i="26" l="1"/>
  <c r="D16" i="27"/>
  <c r="E12" i="28" s="1"/>
  <c r="H12" i="28" s="1"/>
  <c r="F21" i="26"/>
  <c r="D17" i="27"/>
  <c r="E13" i="28" s="1"/>
  <c r="H13" i="28" s="1"/>
  <c r="F22" i="26"/>
  <c r="D18" i="27"/>
  <c r="E14" i="28" s="1"/>
  <c r="H14" i="28" s="1"/>
  <c r="F19" i="26"/>
  <c r="D15" i="27"/>
  <c r="E11" i="28" s="1"/>
  <c r="H11" i="28" s="1"/>
  <c r="K18" i="5"/>
  <c r="M18" i="5"/>
  <c r="I18" i="5"/>
  <c r="K19" i="5"/>
  <c r="M19" i="5"/>
  <c r="I19" i="5"/>
  <c r="K20" i="5"/>
  <c r="M20" i="5"/>
  <c r="I20" i="5"/>
  <c r="K21" i="5"/>
  <c r="I21" i="5"/>
  <c r="K17" i="5"/>
  <c r="M17" i="5"/>
  <c r="C14" i="4"/>
  <c r="F24" i="3"/>
  <c r="C19" i="27"/>
  <c r="B15" i="28" s="1"/>
  <c r="I17" i="5"/>
  <c r="E22" i="5"/>
  <c r="M21" i="5"/>
  <c r="D19" i="27"/>
  <c r="E15" i="28" s="1"/>
  <c r="H15" i="28" s="1"/>
  <c r="K23" i="5"/>
  <c r="I23" i="5"/>
  <c r="B21" i="27"/>
  <c r="C21" i="27"/>
  <c r="B8" i="28"/>
  <c r="B10" i="27"/>
  <c r="K24" i="5"/>
  <c r="C12" i="4"/>
  <c r="C51" i="28"/>
  <c r="F51" i="28" s="1"/>
  <c r="C50" i="28"/>
  <c r="C49" i="28"/>
  <c r="B45" i="28"/>
  <c r="D42" i="28"/>
  <c r="G42" i="28" s="1"/>
  <c r="C42" i="28"/>
  <c r="B42" i="28"/>
  <c r="G39" i="28"/>
  <c r="B39" i="28"/>
  <c r="G32" i="28"/>
  <c r="O23" i="5"/>
  <c r="R5" i="27"/>
  <c r="O4" i="27"/>
  <c r="AJ31" i="4"/>
  <c r="AS31" i="4" s="1"/>
  <c r="AS47" i="4" s="1"/>
  <c r="AP31" i="4"/>
  <c r="BH36" i="4"/>
  <c r="BE36" i="4"/>
  <c r="BD36" i="4"/>
  <c r="BC36" i="4"/>
  <c r="BH35" i="4"/>
  <c r="BE35" i="4"/>
  <c r="BD35" i="4"/>
  <c r="BC35" i="4"/>
  <c r="BH34" i="4"/>
  <c r="BE34" i="4"/>
  <c r="BD34" i="4"/>
  <c r="BC34" i="4"/>
  <c r="AL34" i="4"/>
  <c r="AK34" i="4"/>
  <c r="AJ34" i="4"/>
  <c r="AI34" i="4"/>
  <c r="BH33" i="4"/>
  <c r="BE33" i="4"/>
  <c r="BD33" i="4"/>
  <c r="BC33" i="4"/>
  <c r="AJ33" i="4"/>
  <c r="AU33" i="4" s="1"/>
  <c r="AP33" i="4"/>
  <c r="AL33" i="4"/>
  <c r="AK33" i="4"/>
  <c r="BH32" i="4"/>
  <c r="BE32" i="4"/>
  <c r="BD32" i="4"/>
  <c r="BC32" i="4"/>
  <c r="AJ32" i="4"/>
  <c r="AS32" i="4" s="1"/>
  <c r="AP32" i="4"/>
  <c r="AL32" i="4"/>
  <c r="AK32" i="4"/>
  <c r="BH31" i="4"/>
  <c r="BE31" i="4"/>
  <c r="BD31" i="4"/>
  <c r="BC31" i="4"/>
  <c r="AL31" i="4"/>
  <c r="AK31" i="4"/>
  <c r="AI31" i="4"/>
  <c r="BH30" i="4"/>
  <c r="BE30" i="4"/>
  <c r="BD30" i="4"/>
  <c r="BC30" i="4"/>
  <c r="BH29" i="4"/>
  <c r="BE29" i="4"/>
  <c r="BD29" i="4"/>
  <c r="BC29" i="4"/>
  <c r="AK28" i="4"/>
  <c r="BB25" i="4"/>
  <c r="AA10" i="28"/>
  <c r="F23" i="26" l="1"/>
  <c r="F26" i="26" s="1"/>
  <c r="I31" i="28"/>
  <c r="M23" i="5"/>
  <c r="AQ32" i="4"/>
  <c r="D51" i="28"/>
  <c r="H51" i="28"/>
  <c r="I32" i="28"/>
  <c r="E32" i="28"/>
  <c r="AQ31" i="4"/>
  <c r="AQ47" i="4" s="1"/>
  <c r="AU32" i="4"/>
  <c r="F26" i="3"/>
  <c r="AS33" i="4"/>
  <c r="AQ33" i="4"/>
  <c r="AU31" i="4"/>
  <c r="AU4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tc={52DCAC3B-D83A-4180-994F-7AA4C2BF29FF}</author>
  </authors>
  <commentList>
    <comment ref="D31" authorId="0" shapeId="0" xr:uid="{52DCAC3B-D83A-4180-994F-7AA4C2BF29FF}">
      <text>
        <t>[Threaded comment]
Your version of Excel allows you to read this threaded comment; however, any edits to it will get removed if the file is opened in a newer version of Excel. Learn more: https://go.microsoft.com/fwlink/?linkid=870924
Comment:
    SCHOOL BOOKEEPEER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tc={750105AD-99FE-4398-BE33-07A817904564}</author>
    <author>tc={2573AB3F-B8AC-44E0-9796-2AE7AE731CAE}</author>
  </authors>
  <commentList>
    <comment ref="A5" authorId="0" shapeId="0" xr:uid="{750105AD-99FE-4398-BE33-07A81790456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Customize per School
</t>
      </text>
    </comment>
    <comment ref="A38" authorId="1" shapeId="0" xr:uid="{2573AB3F-B8AC-44E0-9796-2AE7AE731CAE}">
      <text>
        <t>[Threaded comment]
Your version of Excel allows you to read this threaded comment; however, any edits to it will get removed if the file is opened in a newer version of Excel. Learn more: https://go.microsoft.com/fwlink/?linkid=870924
Comment:
    For Edit (7 days upon date of  PR)</t>
      </text>
    </comment>
  </commentList>
</comments>
</file>

<file path=xl/sharedStrings.xml><?xml version="1.0" encoding="utf-8"?>
<sst xmlns="http://schemas.openxmlformats.org/spreadsheetml/2006/main" count="587" uniqueCount="420">
  <si>
    <t>Item No.</t>
  </si>
  <si>
    <t>Unit</t>
  </si>
  <si>
    <t>Quantity</t>
  </si>
  <si>
    <t>Description</t>
  </si>
  <si>
    <t xml:space="preserve"> </t>
  </si>
  <si>
    <t>Item Description</t>
  </si>
  <si>
    <t>Unit Cost</t>
  </si>
  <si>
    <t>Approved by:</t>
  </si>
  <si>
    <t>Republic of the Philippines</t>
  </si>
  <si>
    <t>Department of Education</t>
  </si>
  <si>
    <t>Date:</t>
  </si>
  <si>
    <t>Name of Project</t>
  </si>
  <si>
    <t>:</t>
  </si>
  <si>
    <t>Source of Funds</t>
  </si>
  <si>
    <t xml:space="preserve">Cost of Project </t>
  </si>
  <si>
    <t xml:space="preserve">Date Prepared  </t>
  </si>
  <si>
    <t>Materials:</t>
  </si>
  <si>
    <t>Qty.</t>
  </si>
  <si>
    <t xml:space="preserve">Total Cost of Material - - - - - - - - - - - - - - - - - - - - - - - - - - - - - - - - - </t>
  </si>
  <si>
    <t>REQUEST FOR QUOTATION</t>
  </si>
  <si>
    <t>OFFICE OF BIDS AND AWARDS COMMITTEE</t>
  </si>
  <si>
    <t>Name of Project          :</t>
  </si>
  <si>
    <t>to the return envelope attached herewith.</t>
  </si>
  <si>
    <t>Name &amp; Description</t>
  </si>
  <si>
    <t>Unit Price</t>
  </si>
  <si>
    <t>Date :</t>
  </si>
  <si>
    <t>All entries must be typewritten.</t>
  </si>
  <si>
    <t xml:space="preserve">Warranty shall be for a period of six (6) months for supplies and materials. One (1) year for equipment </t>
  </si>
  <si>
    <t>from date of acceptance by the procuring entity.</t>
  </si>
  <si>
    <t>Bidders shall submit original brochures showing certifications of the product being offered.</t>
  </si>
  <si>
    <t xml:space="preserve">     NOTE:</t>
  </si>
  <si>
    <t>Date</t>
  </si>
  <si>
    <t>Project Reference No :</t>
  </si>
  <si>
    <t xml:space="preserve">Location of the Project </t>
  </si>
  <si>
    <t>Printed Name/Signature</t>
  </si>
  <si>
    <t>Tel./Cellphone No./Email Address</t>
  </si>
  <si>
    <t>Quotation No.:</t>
  </si>
  <si>
    <t>BIDS AND AWARDS COMMITTEE</t>
  </si>
  <si>
    <t>Member</t>
  </si>
  <si>
    <t>Approved:</t>
  </si>
  <si>
    <t>ABSTRACT OF CANVASS</t>
  </si>
  <si>
    <t>Sheet</t>
  </si>
  <si>
    <t>Unit of
Issue</t>
  </si>
  <si>
    <t>Name of Project:</t>
  </si>
  <si>
    <t>Abstract of Canvass #:</t>
  </si>
  <si>
    <t>Page 1 of 1</t>
  </si>
  <si>
    <t xml:space="preserve">Total Cost of Labor - - - - - - - - - - - - - - - - - - - - - - - </t>
  </si>
  <si>
    <t>Fund:</t>
  </si>
  <si>
    <t>LEO M. MACEDA</t>
  </si>
  <si>
    <t>DIVISION OF SAGAY CITY</t>
  </si>
  <si>
    <t>NOE B. ABDON</t>
  </si>
  <si>
    <t>Brand Model:</t>
  </si>
  <si>
    <t>Delivery Period:</t>
  </si>
  <si>
    <t>Warranty:</t>
  </si>
  <si>
    <t>Price Validity</t>
  </si>
  <si>
    <t>Name &amp; Specification of Articles</t>
  </si>
  <si>
    <t>Unit 
Price</t>
  </si>
  <si>
    <t>Total
Amount</t>
  </si>
  <si>
    <t xml:space="preserve">          We, members of the BIDS and AWARDS COMMITTEE (BAC) do hereby certify in accordance with the Request for Quotation dated </t>
  </si>
  <si>
    <t>MA. THERESA Q. BINGCANG</t>
  </si>
  <si>
    <t>ROMIE J. OSAL</t>
  </si>
  <si>
    <t>End User</t>
  </si>
  <si>
    <t>CHIMEI'S CATERING</t>
  </si>
  <si>
    <t>SHIREEN CATERING</t>
  </si>
  <si>
    <t>KIMTIÑAS CATERING</t>
  </si>
  <si>
    <t>BAC Secretariat Office, Sagay City, Negros Occidental on</t>
  </si>
  <si>
    <t>received and opened at the office of the</t>
  </si>
  <si>
    <t>time the canvass was made and the quality and prices offered by winning offers which we marked with circle/check are most advantegeous obtainable for the above items.</t>
  </si>
  <si>
    <t xml:space="preserve">that the forgoing is a true statement of prices and conditions offered for each of the above items at the </t>
  </si>
  <si>
    <t xml:space="preserve">     We, members of the BIDS and AWARDS COMMITTEE (BAC) do hereby certify in accordance with the Request for  Quotation  dated </t>
  </si>
  <si>
    <t>BAC  Secretariat   Office,   Sagay   City,   Negros    Occidental    on</t>
  </si>
  <si>
    <t>AOC No.:</t>
  </si>
  <si>
    <t>Qty</t>
  </si>
  <si>
    <t>Total Price</t>
  </si>
  <si>
    <t xml:space="preserve">                       'Ref.: Handbook on Prop &amp; Supply Management</t>
  </si>
  <si>
    <t>Total Cost</t>
  </si>
  <si>
    <t>Delivery period within</t>
  </si>
  <si>
    <t xml:space="preserve">Price validity shall be for a period of </t>
  </si>
  <si>
    <t>calendar days after receipt of Purchase Order.</t>
  </si>
  <si>
    <t>calendar days after issuance of Request for Quotation.</t>
  </si>
  <si>
    <t>(Time)</t>
  </si>
  <si>
    <t>a.</t>
  </si>
  <si>
    <t>Date approved:  _______________</t>
  </si>
  <si>
    <t>BAC RESOLUTION DECLARING THE LOWEST CALCULATED &amp; RESPONSIVE BID (LCRB) AND</t>
  </si>
  <si>
    <t>RECOMMENDING APROVAL</t>
  </si>
  <si>
    <t>shown in the attached Abstract of Quotation with the highlighted bid price/offer getting the LCB;</t>
  </si>
  <si>
    <t>To recommend for approval by the Superintendent of the Division of Sagay City.</t>
  </si>
  <si>
    <t>Sagay City</t>
  </si>
  <si>
    <t>Name of Company</t>
  </si>
  <si>
    <t>Address</t>
  </si>
  <si>
    <t>TIN Number (please indicate if VAT or NON-VAT)</t>
  </si>
  <si>
    <t>Chairperson</t>
  </si>
  <si>
    <t>Vice-Chair</t>
  </si>
  <si>
    <t xml:space="preserve">          Vice-Chair</t>
  </si>
  <si>
    <t>Present:</t>
  </si>
  <si>
    <t>BAC RESOLUTION FOR MODE OF PROCUREMENT AND RECOMMENDING APPROVAL</t>
  </si>
  <si>
    <t>TITLE/DESCRIPTION:</t>
  </si>
  <si>
    <t>REQUESTING DEPT./OFFICE</t>
  </si>
  <si>
    <t>PURCHASE REQUEST NO.</t>
  </si>
  <si>
    <t>DATE</t>
  </si>
  <si>
    <t>AMOUNT</t>
  </si>
  <si>
    <t>Date: ____________</t>
  </si>
  <si>
    <t>Ref: LGU/BAC030711</t>
  </si>
  <si>
    <t>TERMS AND CONDITIONS</t>
  </si>
  <si>
    <t xml:space="preserve">1.  ALL PRICES QUOTED HEREIN ARE VALID, BINDING AND EFFECTIVE AT LEAST WITHIN  THIRTY  (30)  CALENDAR </t>
  </si>
  <si>
    <t xml:space="preserve">     DAYS FROM DATE OF QUOTATION.</t>
  </si>
  <si>
    <t xml:space="preserve">2.  AWARDEE shall be responsible for the source(s) of his supplies/materials/equipment, shall make deliveries in accordance </t>
  </si>
  <si>
    <t xml:space="preserve">     with schedule, quality and specifications of the award and purchase order.  Failure by the AWARDEE to  comply  with  the </t>
  </si>
  <si>
    <t xml:space="preserve">     same shall be ground for cancellation of the award and purchase order issued to that AWARDEE and for  re-awarding  the </t>
  </si>
  <si>
    <t xml:space="preserve">     item(s) to the ALTERNATE AWARDEE.</t>
  </si>
  <si>
    <t xml:space="preserve">3.  AWARDEE shall pick up purchase order(s) issued in his favor within the three (3) days after receipt of notice to  that  effect. </t>
  </si>
  <si>
    <t xml:space="preserve">     A telephone call or fax transmission shall constitute an official notice to the AWARDEE.  Thereafter, it the purchase order(s)</t>
  </si>
  <si>
    <t xml:space="preserve">     remain unclaimed, the said purchase order(s) shall be  sent  by  messengerial  service  to  the  AWARDEE  at  the  latter's </t>
  </si>
  <si>
    <t xml:space="preserve">     expense.  To avoid delay in the delivery of the requesting agency's requirement  all  DEFAULTING  AWARDEES  shall  be </t>
  </si>
  <si>
    <t xml:space="preserve">     precluded from proposing or submitting a substitute sample.</t>
  </si>
  <si>
    <t xml:space="preserve">4.  Subject to the provisions of the preceding paragraph where AWARDEE has accepted a purchase order but fails  to  deliver </t>
  </si>
  <si>
    <t xml:space="preserve">    the required product(s) within the time called for in the same order, he shall be extended a maximum of fifteen (15) calendar</t>
  </si>
  <si>
    <t xml:space="preserve">    days under liquidated damages to make good his delivery.  Thereafter if AWARDEE has not completed  delivery  within  the </t>
  </si>
  <si>
    <t xml:space="preserve">    extended period, the subject Purchase Order shall be cancelled and the award for the undelivered balance  withdrawn  from </t>
  </si>
  <si>
    <t xml:space="preserve">    that AWARDEE.  The Procurement Service shall then purchase the required item(s) from such  other  source(s)  as  it  may </t>
  </si>
  <si>
    <t xml:space="preserve">    determine, with the difference in price to be charged against the DEFAULTING AWARDEE.  Refusal by  the  DEFAULTING</t>
  </si>
  <si>
    <t xml:space="preserve">    AWARDEE to shoulder the price difference shall be ground for disqualification from the future bids of the same or all items, </t>
  </si>
  <si>
    <t xml:space="preserve">    without prejudice to the imposition of other sanctions as prescribed under RA 9184 and its IRR-A.</t>
  </si>
  <si>
    <t>5. All deliveries by suppliers shall be subject to inspection and acceptance by the Bato National High  School  all  necessary</t>
  </si>
  <si>
    <t xml:space="preserve">    laboratory tests undertaken by the Bato National High School on the item(s) shall be for the account of the supplier.</t>
  </si>
  <si>
    <t>6. Rejected deliveries shall be construed as non-delivery of the product(s) / item(s) ordered and shall be subject to  liquidated</t>
  </si>
  <si>
    <t xml:space="preserve">    damages, subject to the terms and conditions prescribed under paragragh 4 hereof.</t>
  </si>
  <si>
    <t>7.  Supplier shall guarantee his deliveries to be free from defects.  Any defective  item(s) / product(s)  therefore  that  may  be</t>
  </si>
  <si>
    <t xml:space="preserve">    discovered by the Bato National High School within three (3) months after acceptance of the same, shall be replace by the </t>
  </si>
  <si>
    <t xml:space="preserve">    supplier within seven (7) calendar days upon receipt of a written notice to that effect.</t>
  </si>
  <si>
    <t>8.  A penalty of one-tenth of one per cent (0.001) of the total value of the product(s) / good(s) purchased shall be deducted for</t>
  </si>
  <si>
    <t xml:space="preserve">    each day of delay in the delivery of the product(s) / good(s) ordered.</t>
  </si>
  <si>
    <t>9.  All duties, excise and other taxes and revenue charges, if any, shall be for the supplier's account.</t>
  </si>
  <si>
    <t xml:space="preserve">10.  As a pre-condition to payment, IMPORTATION DOCUMENTS shall specifically show the condition and serial numbers of </t>
  </si>
  <si>
    <t xml:space="preserve">     the imported equipment purchased should be submitted by the supplier to the Bato National High School.</t>
  </si>
  <si>
    <t>11.  All transactions are subject to withholding of creditable Value Added Tax (VAT) per Revenue Regulation No. 10-93.</t>
  </si>
  <si>
    <t>/bidding folder/sht2/p2</t>
  </si>
  <si>
    <t>RESOLUTION #</t>
  </si>
  <si>
    <t xml:space="preserve">RESOLUTION NO. </t>
  </si>
  <si>
    <t>BAC Chairperson</t>
  </si>
  <si>
    <t>Chief, SGOD</t>
  </si>
  <si>
    <t>OIC - Office of the ASDS</t>
  </si>
  <si>
    <t xml:space="preserve">         Chairperson</t>
  </si>
  <si>
    <t xml:space="preserve">                MA. THERESA Q. BINGCANG     -    Vice - Chair</t>
  </si>
  <si>
    <t xml:space="preserve">OIC - Office of the ASDS </t>
  </si>
  <si>
    <t>Appendix 60</t>
  </si>
  <si>
    <t>Entity Name:</t>
  </si>
  <si>
    <t xml:space="preserve">Responsibility Center Code : </t>
  </si>
  <si>
    <t>Stock/ Property No.</t>
  </si>
  <si>
    <t xml:space="preserve">Unit </t>
  </si>
  <si>
    <t>TOTAL</t>
  </si>
  <si>
    <t>Signature :</t>
  </si>
  <si>
    <t>Printed Name :</t>
  </si>
  <si>
    <t>Designation :</t>
  </si>
  <si>
    <t xml:space="preserve">Appendix 61
</t>
  </si>
  <si>
    <t>PURCHASE ORDER</t>
  </si>
  <si>
    <t>Supplier :</t>
  </si>
  <si>
    <t>P.O. No. :</t>
  </si>
  <si>
    <t xml:space="preserve">Address : </t>
  </si>
  <si>
    <t xml:space="preserve">Date : </t>
  </si>
  <si>
    <t xml:space="preserve">TIN : </t>
  </si>
  <si>
    <t xml:space="preserve">Mode of Procurement : </t>
  </si>
  <si>
    <t xml:space="preserve"> Gentlemen:</t>
  </si>
  <si>
    <t xml:space="preserve">    Please furnish this Office the following articles subject to the terms and conditions contained herein:</t>
  </si>
  <si>
    <t xml:space="preserve">Place of Delivery :  </t>
  </si>
  <si>
    <t>DepEd Schools Division of Sagay</t>
  </si>
  <si>
    <t xml:space="preserve">Delivery Term : </t>
  </si>
  <si>
    <t>Date of Delivery :</t>
  </si>
  <si>
    <t xml:space="preserve">Payment Term : </t>
  </si>
  <si>
    <t>Amount</t>
  </si>
  <si>
    <t xml:space="preserve">  (Total Amount in Words)</t>
  </si>
  <si>
    <t xml:space="preserve">       In case of failure to make the full delivery within the time specified above, a penalty of one-tenth (1/10) of one percent for every day of delay shall be imposed on the undelivered item/s.</t>
  </si>
  <si>
    <t xml:space="preserve">     Conforme:</t>
  </si>
  <si>
    <t>Very truly yours,</t>
  </si>
  <si>
    <t>__________________________</t>
  </si>
  <si>
    <t>Signature over Printed Name of Supplier</t>
  </si>
  <si>
    <t xml:space="preserve"> ___________________________</t>
  </si>
  <si>
    <t>Head of Procuring Entity</t>
  </si>
  <si>
    <t>Fund Cluster : ___________________________________</t>
  </si>
  <si>
    <t>ORS/BURS No. : ______________________</t>
  </si>
  <si>
    <t>Funds Available : _________________________________</t>
  </si>
  <si>
    <t>Date of the ORS/BURS: ____________</t>
  </si>
  <si>
    <t>Amount : ____________________________</t>
  </si>
  <si>
    <t>JOSIE R. REBUSQUILLO</t>
  </si>
  <si>
    <t>Appendix 62</t>
  </si>
  <si>
    <t>INSPECTION AND ACCEPTANCE REPORT</t>
  </si>
  <si>
    <t xml:space="preserve">Entity Name : </t>
  </si>
  <si>
    <t>Fund Cluster : ___________</t>
  </si>
  <si>
    <t xml:space="preserve"> Supplier : </t>
  </si>
  <si>
    <t xml:space="preserve">IAR No. : </t>
  </si>
  <si>
    <t xml:space="preserve"> PO No./Date : </t>
  </si>
  <si>
    <t xml:space="preserve"> Requisitioning Office/Dept. : </t>
  </si>
  <si>
    <t xml:space="preserve">Invoice No. : </t>
  </si>
  <si>
    <t xml:space="preserve"> Responsibility Center Code : </t>
  </si>
  <si>
    <t>Stock/ 
Property No.</t>
  </si>
  <si>
    <t>INSPECTION</t>
  </si>
  <si>
    <t>ACCEPTANCE</t>
  </si>
  <si>
    <t>Administrative Officer IV</t>
  </si>
  <si>
    <t>Property Officer</t>
  </si>
  <si>
    <t>THIRTY (30) CALENDAR DAYS UPON DELIVERY COMPLETION</t>
  </si>
  <si>
    <t>Accountant III</t>
  </si>
  <si>
    <t>Schools Division of Sagay City</t>
  </si>
  <si>
    <t>PURCHASE REQUEST</t>
  </si>
  <si>
    <t xml:space="preserve">Appendix 63
</t>
  </si>
  <si>
    <t xml:space="preserve">REQUISITION AND ISSUE SLIP </t>
  </si>
  <si>
    <t xml:space="preserve">Fund Cluster : </t>
  </si>
  <si>
    <t xml:space="preserve">Division : </t>
  </si>
  <si>
    <t xml:space="preserve">Office : </t>
  </si>
  <si>
    <t xml:space="preserve">RIS No. : </t>
  </si>
  <si>
    <t>Requisition</t>
  </si>
  <si>
    <t>Stock Available?</t>
  </si>
  <si>
    <t>Issue</t>
  </si>
  <si>
    <t>Stock No.</t>
  </si>
  <si>
    <t>Yes</t>
  </si>
  <si>
    <t>No</t>
  </si>
  <si>
    <t>Remarks</t>
  </si>
  <si>
    <t xml:space="preserve">   Purpose:</t>
  </si>
  <si>
    <t xml:space="preserve">Requested by:   </t>
  </si>
  <si>
    <t>Issued by:</t>
  </si>
  <si>
    <t>Received by:</t>
  </si>
  <si>
    <t xml:space="preserve">   AO 6/15/02</t>
  </si>
  <si>
    <t>/</t>
  </si>
  <si>
    <t>d.</t>
  </si>
  <si>
    <t>SAGAY CITY</t>
  </si>
  <si>
    <t>Administrative Officer V</t>
  </si>
  <si>
    <t>MJD MOTOR PARTS SUPPLY</t>
  </si>
  <si>
    <t>24-01-05</t>
  </si>
  <si>
    <t>January 22, 2024</t>
  </si>
  <si>
    <t>MA. THERESA Q. BINGCANG                                MARK ANTHONY J.  TAN</t>
  </si>
  <si>
    <t>MARK ANTHONY J. TAN</t>
  </si>
  <si>
    <t>January 26, 2024</t>
  </si>
  <si>
    <r>
      <t>Date Inspected : ____</t>
    </r>
    <r>
      <rPr>
        <u/>
        <sz val="11"/>
        <rFont val="Arial"/>
        <family val="2"/>
      </rPr>
      <t>January 26, 2024</t>
    </r>
    <r>
      <rPr>
        <sz val="11"/>
        <rFont val="Arial"/>
        <family val="2"/>
      </rPr>
      <t>____</t>
    </r>
  </si>
  <si>
    <r>
      <t>Date Received : __</t>
    </r>
    <r>
      <rPr>
        <u/>
        <sz val="11"/>
        <rFont val="Arial"/>
        <family val="2"/>
      </rPr>
      <t>_January 26, 2024</t>
    </r>
    <r>
      <rPr>
        <sz val="11"/>
        <rFont val="Arial"/>
        <family val="2"/>
      </rPr>
      <t>___</t>
    </r>
  </si>
  <si>
    <t>SAMDURRELL B. ROMO</t>
  </si>
  <si>
    <t>Administrative Assistant II</t>
  </si>
  <si>
    <t xml:space="preserve"> Republic of the Philippines</t>
  </si>
  <si>
    <t>action on mode of procurement to wit:</t>
  </si>
  <si>
    <t xml:space="preserve">           Vice-Chair</t>
  </si>
  <si>
    <r>
      <t xml:space="preserve">          </t>
    </r>
    <r>
      <rPr>
        <b/>
        <sz val="10"/>
        <rFont val="Tahoma"/>
        <family val="2"/>
      </rPr>
      <t>WHEREAS</t>
    </r>
    <r>
      <rPr>
        <sz val="10"/>
        <rFont val="Tahoma"/>
        <family val="2"/>
      </rPr>
      <t>, APPROVED Purchased Request/s was/were submitted to the members of the Committee for their appropiate</t>
    </r>
  </si>
  <si>
    <r>
      <t xml:space="preserve">          </t>
    </r>
    <r>
      <rPr>
        <b/>
        <sz val="10"/>
        <rFont val="Tahoma"/>
        <family val="2"/>
      </rPr>
      <t>RESOLVED</t>
    </r>
    <r>
      <rPr>
        <sz val="10"/>
        <rFont val="Tahoma"/>
        <family val="2"/>
      </rPr>
      <t>, at the Office of the BAC Secretariat, Division of Sagay City,  Sagay  City,  Negros Occidental, this</t>
    </r>
  </si>
  <si>
    <r>
      <rPr>
        <b/>
        <sz val="10"/>
        <color indexed="10"/>
        <rFont val="Tahoma"/>
        <family val="2"/>
      </rPr>
      <t>Mayor's Permit &amp; PhilGeps Registration Certificate</t>
    </r>
    <r>
      <rPr>
        <sz val="10"/>
        <rFont val="Tahoma"/>
        <family val="2"/>
      </rPr>
      <t xml:space="preserve"> shall be attached upon submission of the quotation.</t>
    </r>
  </si>
  <si>
    <t xml:space="preserve"> the shortest time of delivery. Submit your quotation duly signed by your representative not later than</t>
  </si>
  <si>
    <t xml:space="preserve">              Please quote your lowest price on the item/s listed below subject to the General Condition on the last page stating</t>
  </si>
  <si>
    <t>After having carefully read and accepted your  General Condition. I/We quote you the item/s at prices noted above.</t>
  </si>
  <si>
    <t>CTD</t>
  </si>
  <si>
    <t>ELIZABETH B. ROMO</t>
  </si>
  <si>
    <t xml:space="preserve">                MARK ANTHONY J. TAN    -    Chairperson</t>
  </si>
  <si>
    <r>
      <t xml:space="preserve">        </t>
    </r>
    <r>
      <rPr>
        <b/>
        <sz val="10"/>
        <rFont val="Tahoma"/>
        <family val="2"/>
      </rPr>
      <t>WHEREAS</t>
    </r>
    <r>
      <rPr>
        <sz val="10"/>
        <rFont val="Tahoma"/>
        <family val="2"/>
      </rPr>
      <t>, after all bids were tabulated and ranked, the BAC identified the Lowest Calculated Bid (LCB) for each item</t>
    </r>
  </si>
  <si>
    <r>
      <t xml:space="preserve">        </t>
    </r>
    <r>
      <rPr>
        <b/>
        <sz val="10"/>
        <rFont val="Tahoma"/>
        <family val="2"/>
      </rPr>
      <t>NOW</t>
    </r>
    <r>
      <rPr>
        <sz val="10"/>
        <rFont val="Tahoma"/>
        <family val="2"/>
      </rPr>
      <t xml:space="preserve">, </t>
    </r>
    <r>
      <rPr>
        <b/>
        <sz val="10"/>
        <rFont val="Tahoma"/>
        <family val="2"/>
      </rPr>
      <t>THEREFORE</t>
    </r>
    <r>
      <rPr>
        <sz val="10"/>
        <rFont val="Tahoma"/>
        <family val="2"/>
      </rPr>
      <t xml:space="preserve">, based on the above premises, we the Members of the Bids and Awards Committee, hereby </t>
    </r>
  </si>
  <si>
    <r>
      <t xml:space="preserve">RESOLVE as it is </t>
    </r>
    <r>
      <rPr>
        <b/>
        <sz val="10"/>
        <rFont val="Tahoma"/>
        <family val="2"/>
      </rPr>
      <t>RESOLVED</t>
    </r>
    <r>
      <rPr>
        <sz val="10"/>
        <rFont val="Tahoma"/>
        <family val="2"/>
      </rPr>
      <t>:</t>
    </r>
  </si>
  <si>
    <t>MARK ANTHONY J. TAN, PhD</t>
  </si>
  <si>
    <r>
      <t xml:space="preserve">        </t>
    </r>
    <r>
      <rPr>
        <b/>
        <sz val="10"/>
        <rFont val="Tahoma"/>
        <family val="2"/>
      </rPr>
      <t>WHEREAS</t>
    </r>
    <r>
      <rPr>
        <sz val="10"/>
        <rFont val="Tahoma"/>
        <family val="2"/>
      </rPr>
      <t>, in response to the said quotation, three (3) prospective supplier submitted the quotation;</t>
    </r>
  </si>
  <si>
    <t>`</t>
  </si>
  <si>
    <t>Entity Name :</t>
  </si>
  <si>
    <t>Fund Cluster : ______________</t>
  </si>
  <si>
    <t>IAR No. :</t>
  </si>
  <si>
    <t>PO No./Date :</t>
  </si>
  <si>
    <t>Requisitioning Office/Dept. :</t>
  </si>
  <si>
    <t>Invoice No. :</t>
  </si>
  <si>
    <t>Responsibility Center Code :</t>
  </si>
  <si>
    <t>Date Inspected:</t>
  </si>
  <si>
    <r>
      <t xml:space="preserve">                </t>
    </r>
    <r>
      <rPr>
        <sz val="12"/>
        <color indexed="8"/>
        <rFont val="Arial"/>
        <family val="2"/>
      </rPr>
      <t>Inspected, verified and found in order as to                                                             
                quantity and specifications</t>
    </r>
  </si>
  <si>
    <r>
      <t xml:space="preserve">            </t>
    </r>
    <r>
      <rPr>
        <sz val="12"/>
        <color indexed="8"/>
        <rFont val="Arial"/>
        <family val="2"/>
      </rPr>
      <t>Complete</t>
    </r>
  </si>
  <si>
    <r>
      <t xml:space="preserve">          </t>
    </r>
    <r>
      <rPr>
        <sz val="11"/>
        <color indexed="8"/>
        <rFont val="Arial"/>
        <family val="2"/>
      </rPr>
      <t>Partial (pls. specify quantity)</t>
    </r>
  </si>
  <si>
    <t>Inspectorate Team Leader</t>
  </si>
  <si>
    <t>Inspectorate Member</t>
  </si>
  <si>
    <t>Representative End-User Unit</t>
  </si>
  <si>
    <t>No.</t>
  </si>
  <si>
    <t>REQUISITION AND ISSUANCE SLIP</t>
  </si>
  <si>
    <t>Fund Cluster</t>
  </si>
  <si>
    <t>Division:</t>
  </si>
  <si>
    <t>SDO SAGAY CITY</t>
  </si>
  <si>
    <t>Responsibility Center Code:</t>
  </si>
  <si>
    <t>Office:</t>
  </si>
  <si>
    <t>RIS No:</t>
  </si>
  <si>
    <t>Stock Available</t>
  </si>
  <si>
    <t>Issuance</t>
  </si>
  <si>
    <t>Stock Number</t>
  </si>
  <si>
    <t>Purpose:</t>
  </si>
  <si>
    <t>Signature:</t>
  </si>
  <si>
    <t>REQUESTED BY:</t>
  </si>
  <si>
    <t>RECIEVED BY:</t>
  </si>
  <si>
    <t>Printed Name:</t>
  </si>
  <si>
    <t>Designation:</t>
  </si>
  <si>
    <t>RESOLVES as it is hereby RESOLVED to recommend to the Superintendent that procurement for items or services contained</t>
  </si>
  <si>
    <r>
      <t xml:space="preserve">in the above-listed approved Purchase Request/s will be through </t>
    </r>
    <r>
      <rPr>
        <b/>
        <u/>
        <sz val="10"/>
        <rFont val="Tahoma"/>
        <family val="2"/>
      </rPr>
      <t>SMALL VALUE PROCUREMENT</t>
    </r>
    <r>
      <rPr>
        <sz val="10"/>
        <rFont val="Tahoma"/>
        <family val="2"/>
      </rPr>
      <t xml:space="preserve"> with the supplier who could</t>
    </r>
  </si>
  <si>
    <t>offer the most advantageous price to the government;</t>
  </si>
  <si>
    <t>SEVEN (7) CALENDAR DAYS UPON RECEIPT OF PO</t>
  </si>
  <si>
    <t xml:space="preserve">Division MOOE </t>
  </si>
  <si>
    <t>DANNIE CLARK M. UGUIL, CESE</t>
  </si>
  <si>
    <t>OIC-Schools Division Superintendent</t>
  </si>
  <si>
    <t xml:space="preserve">   OIC-Schools Division Superintendent/Head of Procuring Entity</t>
  </si>
  <si>
    <t>ROMEO B. SANTILLAN</t>
  </si>
  <si>
    <t>EDLYN H. MANATAD</t>
  </si>
  <si>
    <t>Negros Island Region</t>
  </si>
  <si>
    <t>CESAR C. DEMAFILES       -    Member</t>
  </si>
  <si>
    <t>Series of 2026</t>
  </si>
  <si>
    <t>CESAR C. DEMAFILES</t>
  </si>
  <si>
    <t>Total ABC</t>
  </si>
  <si>
    <t>January 20, 2026</t>
  </si>
  <si>
    <t>ABC:</t>
  </si>
  <si>
    <t>EPS</t>
  </si>
  <si>
    <t xml:space="preserve">Member </t>
  </si>
  <si>
    <t>End-User</t>
  </si>
  <si>
    <t>PHILIP HOWARD B. MALUNDO</t>
  </si>
  <si>
    <t>FELICIANO D. MERCURIO JR.</t>
  </si>
  <si>
    <t>FELICIANO D. MERCURIO JR.       -    Member</t>
  </si>
  <si>
    <t>Two Thousand Six Hundred Fifty Pesos</t>
  </si>
  <si>
    <t>LCRB-009-2026</t>
  </si>
  <si>
    <r>
      <t>To declare</t>
    </r>
    <r>
      <rPr>
        <b/>
        <sz val="10"/>
        <rFont val="Tahoma"/>
        <family val="2"/>
      </rPr>
      <t xml:space="preserve"> </t>
    </r>
    <r>
      <rPr>
        <b/>
        <sz val="10"/>
        <color rgb="FFFF0000"/>
        <rFont val="Tahoma"/>
        <family val="2"/>
      </rPr>
      <t>BROTHER AB HOME BUILDERS INC.</t>
    </r>
    <r>
      <rPr>
        <b/>
        <sz val="10"/>
        <rFont val="Tahoma"/>
        <family val="2"/>
      </rPr>
      <t xml:space="preserve">, </t>
    </r>
    <r>
      <rPr>
        <sz val="10"/>
        <rFont val="Tahoma"/>
        <family val="2"/>
      </rPr>
      <t xml:space="preserve">as the Bidder with the Lowest Calculated &amp; Responsive bid for the </t>
    </r>
  </si>
  <si>
    <t>January 27, 2026</t>
  </si>
  <si>
    <r>
      <t xml:space="preserve">         </t>
    </r>
    <r>
      <rPr>
        <b/>
        <sz val="10"/>
        <rFont val="Tahoma"/>
        <family val="2"/>
      </rPr>
      <t xml:space="preserve"> WHEREAS</t>
    </r>
    <r>
      <rPr>
        <sz val="10"/>
        <rFont val="Tahoma"/>
        <family val="2"/>
      </rPr>
      <t>, Section 34 of the Revised IRR of RA  12009 otherwise known as The New Government Procurement Reform Act states that Small Value Procurement is a mode of procurement where the Procuring Entity requests at least three (3) price quotations for Goods not available in the PS-DBM, Infrastructure projects, and Consulting services, and the amount involve does not exceed the applicable threshold of Two Million Pesos  (P2,000,000.00);</t>
    </r>
  </si>
  <si>
    <r>
      <t xml:space="preserve">     </t>
    </r>
    <r>
      <rPr>
        <b/>
        <sz val="10"/>
        <rFont val="Tahoma"/>
        <family val="2"/>
      </rPr>
      <t xml:space="preserve">     WHEREAS,</t>
    </r>
    <r>
      <rPr>
        <sz val="10"/>
        <rFont val="Tahoma"/>
        <family val="2"/>
      </rPr>
      <t xml:space="preserve"> Considering the adoption of the Fit-for-Purpose and Proportional approaches, and recognizing the urgency of the services and/or items requisitioned, it is hereby resolved the Committee that the procurement of said item/s or service/s based in the approved Purchased Request will be through Small Value Procurement with the supplier who could offer the most advantageous price to the Government;</t>
    </r>
  </si>
  <si>
    <t>pcs</t>
  </si>
  <si>
    <t>pc</t>
  </si>
  <si>
    <t>8GB RAM DDR3 1600MHz</t>
  </si>
  <si>
    <t>8GB RAM DDR4 2666MHz/1333MHz</t>
  </si>
  <si>
    <t>Solid State Drive 128 gb</t>
  </si>
  <si>
    <t>512gb RAM for Acer Laptop- P258-MG</t>
  </si>
  <si>
    <t>8gb RAM for Acer Laptop- P258-MG</t>
  </si>
  <si>
    <t>26-01-015</t>
  </si>
  <si>
    <t xml:space="preserve">Procurement of Solid State Drive &amp; Random Access Memory for Upgrade of Accounting Computer Units </t>
  </si>
  <si>
    <t>JOSIE R. REBUSQUILLO, CPA</t>
  </si>
  <si>
    <t>SVP-015-2026</t>
  </si>
  <si>
    <r>
      <t xml:space="preserve">          </t>
    </r>
    <r>
      <rPr>
        <b/>
        <sz val="10"/>
        <rFont val="Tahoma"/>
        <family val="2"/>
      </rPr>
      <t>NOW, THEREFORE,</t>
    </r>
    <r>
      <rPr>
        <sz val="10"/>
        <rFont val="Tahoma"/>
        <family val="2"/>
      </rPr>
      <t xml:space="preserve"> on motion of </t>
    </r>
    <r>
      <rPr>
        <b/>
        <u/>
        <sz val="10"/>
        <rFont val="Tahoma"/>
        <family val="2"/>
      </rPr>
      <t>CESAR C. DEMAFILES</t>
    </r>
    <r>
      <rPr>
        <b/>
        <sz val="10"/>
        <rFont val="Tahoma"/>
        <family val="2"/>
      </rPr>
      <t xml:space="preserve"> </t>
    </r>
    <r>
      <rPr>
        <sz val="10"/>
        <rFont val="Tahoma"/>
        <family val="2"/>
      </rPr>
      <t xml:space="preserve">duly seconded by all the members present, the body </t>
    </r>
  </si>
  <si>
    <r>
      <t xml:space="preserve"> </t>
    </r>
    <r>
      <rPr>
        <b/>
        <u/>
        <sz val="10"/>
        <rFont val="Tahoma"/>
        <family val="2"/>
      </rPr>
      <t>27th day of January 2026.</t>
    </r>
  </si>
  <si>
    <t>Office / Section:</t>
  </si>
  <si>
    <t>PR No:</t>
  </si>
  <si>
    <t>OSDS-FINANCE</t>
  </si>
  <si>
    <t>Source of Fund</t>
  </si>
  <si>
    <t>Activity Code:</t>
  </si>
  <si>
    <t>Requested By:</t>
  </si>
  <si>
    <t>Approved By:</t>
  </si>
  <si>
    <t>In accordance with the approved CY 2026</t>
  </si>
  <si>
    <t>Allotment Available:</t>
  </si>
  <si>
    <t>Annual Procurement Plan</t>
  </si>
  <si>
    <t>MA. LEAH LINDA S. TAN</t>
  </si>
  <si>
    <t>Administrative Officer V (Budget)</t>
  </si>
  <si>
    <r>
      <rPr>
        <b/>
        <sz val="10"/>
        <rFont val="Tahoma"/>
        <family val="2"/>
      </rPr>
      <t xml:space="preserve">        WHEREAS</t>
    </r>
    <r>
      <rPr>
        <sz val="10"/>
        <rFont val="Tahoma"/>
        <family val="2"/>
      </rPr>
      <t xml:space="preserve">, the DepEd Division of Sagay City distributed the Request for Quotation for the </t>
    </r>
    <r>
      <rPr>
        <b/>
        <sz val="10"/>
        <rFont val="Tahoma"/>
        <family val="2"/>
      </rPr>
      <t>PROCUREMENT OF SOLID STATE DRIVE &amp; RANDOM ACCESS MEMORY FOR UPGRADE OF ACCOUNTING COMPUTER UNITS</t>
    </r>
    <r>
      <rPr>
        <sz val="10"/>
        <rFont val="Tahoma"/>
        <family val="2"/>
      </rPr>
      <t xml:space="preserve"> to three (3) prospective suppliers;</t>
    </r>
  </si>
  <si>
    <t>PROCUREMENT OF SOLID STATE DRIVE &amp; RANDOM ACCESS MEMORY FOR UPGRADE OF ACCOUNTING COMPUTER UNITS.</t>
  </si>
  <si>
    <r>
      <rPr>
        <b/>
        <sz val="10"/>
        <rFont val="Tahoma"/>
        <family val="2"/>
      </rPr>
      <t>RESOLVED</t>
    </r>
    <r>
      <rPr>
        <sz val="10"/>
        <rFont val="Tahoma"/>
        <family val="2"/>
      </rPr>
      <t xml:space="preserve">, at the Division Conference Room, this </t>
    </r>
    <r>
      <rPr>
        <b/>
        <u/>
        <sz val="10"/>
        <rFont val="Tahoma"/>
        <family val="2"/>
      </rPr>
      <t>27th day of January 2026</t>
    </r>
    <r>
      <rPr>
        <sz val="10"/>
        <rFont val="Tahoma"/>
        <family val="2"/>
      </rPr>
      <t>.</t>
    </r>
  </si>
  <si>
    <t>RHEA P. BAROBA</t>
  </si>
  <si>
    <t>Administrative Officer IV- Records                             OIC, Administrative Office V-Admin. Services</t>
  </si>
  <si>
    <t>Not included in the approved CY 2026</t>
  </si>
  <si>
    <t>General Luna Elementary School</t>
  </si>
  <si>
    <t xml:space="preserve">Sagay City Farm School </t>
  </si>
  <si>
    <t>Sagay City Senior High School</t>
  </si>
  <si>
    <t>B. Mahilum- ES &amp; HBIS-Buenaventura Mahilum Annex</t>
  </si>
  <si>
    <t>Bulanon Farm School</t>
  </si>
  <si>
    <t>Bulanon NHS-Onofre Extension</t>
  </si>
  <si>
    <t>Raymundo Tupas ES</t>
  </si>
  <si>
    <t>Raymundo Tupas (SESCO Extn)</t>
  </si>
  <si>
    <t>Molocaboc Integrated School</t>
  </si>
  <si>
    <t>Sagay City Eco-Zone Farm School</t>
  </si>
  <si>
    <t>Maria Lopez ES</t>
  </si>
  <si>
    <t>Josebio L. Gonzaga Memorial School</t>
  </si>
  <si>
    <t>Josebio Gonzaga ES - Extension</t>
  </si>
  <si>
    <t>Hautea Integrated School</t>
  </si>
  <si>
    <t>Valeriana G. Añalucas Integrated School</t>
  </si>
  <si>
    <t>Sherman Hill Integrated School</t>
  </si>
  <si>
    <t>Manara Integrated School</t>
  </si>
  <si>
    <t>Colonia Divina Integrated Farm School</t>
  </si>
  <si>
    <t>SCHOOL NAME</t>
  </si>
  <si>
    <t xml:space="preserve">          FOR SCHOOL BAC</t>
  </si>
  <si>
    <t xml:space="preserve">            FOR SCHOOL BAC</t>
  </si>
  <si>
    <t xml:space="preserve">           FOR SCHOOL BAC:</t>
  </si>
  <si>
    <t xml:space="preserve">            FOR SCHOOL IAR</t>
  </si>
  <si>
    <t>DIRECT ACQUISITION</t>
  </si>
  <si>
    <t>Maria Lopez Elementary School</t>
  </si>
  <si>
    <t>Raynor Mesa Elementary School</t>
  </si>
  <si>
    <t>Sir Arthur Cooper Elementary School</t>
  </si>
  <si>
    <t>Sagay National High School</t>
  </si>
  <si>
    <t>Gil Lopez Elementary School</t>
  </si>
  <si>
    <t>Fabrica Elementary School</t>
  </si>
  <si>
    <t>Himogaan Baybay Intergrated School</t>
  </si>
  <si>
    <t>Tuong Elementary School</t>
  </si>
  <si>
    <t>Cesar Gamboa Elementary School</t>
  </si>
  <si>
    <t>Ricardo Gamboa Elementary School</t>
  </si>
  <si>
    <t>Vito Elementary School</t>
  </si>
  <si>
    <t>Molocaboc II Elementary School</t>
  </si>
  <si>
    <t>Matabas Elementary School</t>
  </si>
  <si>
    <t>Vito National High School</t>
  </si>
  <si>
    <t>Plaridel Elementary School</t>
  </si>
  <si>
    <t>Talusan Elementary School</t>
  </si>
  <si>
    <t>Onofre Dela Paz Elementary</t>
  </si>
  <si>
    <t>Bulanon Elementary School</t>
  </si>
  <si>
    <t>Suyac Elementary</t>
  </si>
  <si>
    <t>Pedro R. Katalbas Sr. II Elementary School</t>
  </si>
  <si>
    <t>Pedro R. Katalbas Sr. I Elementary School</t>
  </si>
  <si>
    <t>Old Sagay Elementary School</t>
  </si>
  <si>
    <t>Old Sagay National High School</t>
  </si>
  <si>
    <t>Alfredo E. Marañon Sr. Elementary School</t>
  </si>
  <si>
    <t>Alfredo E. Marañon Sr. Elementary School (SOF)</t>
  </si>
  <si>
    <t>Buenaventura V. Rodriguez Elementary School</t>
  </si>
  <si>
    <t>Jose B. Puey Sr. Elementary School</t>
  </si>
  <si>
    <t>Trinidad Lopez De Gonzaga National High School</t>
  </si>
  <si>
    <t>Elia T. Canoy-Esperancilla Elementary School</t>
  </si>
  <si>
    <t>Eusebio Lopez Memorial Integrated School</t>
  </si>
  <si>
    <t>Filomeno Pascual Elementary School</t>
  </si>
  <si>
    <t>Campo Himogaan Elementary</t>
  </si>
  <si>
    <t>Briones-Salcedo Elementary School</t>
  </si>
  <si>
    <t>Lopez Jaena Elementary School</t>
  </si>
  <si>
    <t>Jesus Lizares National High School</t>
  </si>
  <si>
    <t>Uychiat Elementary School</t>
  </si>
  <si>
    <t>Bato Central Elementary School</t>
  </si>
  <si>
    <t>Bato National High School</t>
  </si>
  <si>
    <t>Baviera Elementary School</t>
  </si>
  <si>
    <t>Pacol Elementary</t>
  </si>
  <si>
    <t>Patricio Baviera National High School</t>
  </si>
  <si>
    <t>Maquiling Elementary School</t>
  </si>
  <si>
    <t>Crossing Bago Elementary School</t>
  </si>
  <si>
    <t>Macamilco Elementary School</t>
  </si>
  <si>
    <t>Melchor D. Salcedo Elementary School</t>
  </si>
  <si>
    <t xml:space="preserve">Campo Bago National High School </t>
  </si>
  <si>
    <t>Campo Santiago Elementary School</t>
  </si>
  <si>
    <t>Laon Elementary School</t>
  </si>
  <si>
    <t>Romeo V. Agustin Elementary School</t>
  </si>
  <si>
    <t>Rufino T. Halipa Sr. Elementary School</t>
  </si>
  <si>
    <t>Sewahon Naational High School</t>
  </si>
  <si>
    <t>Serafin V. Aguilar Integrated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</si>
</sst>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0.00_)"/>
    <numFmt numFmtId="166" formatCode="[$-409]mmmm\ d\,\ yyyy;@"/>
    <numFmt numFmtId="167" formatCode="[$-409]h:mm\ AM/PM;@"/>
    <numFmt numFmtId="168" formatCode="&quot;₱&quot;#,##0.00"/>
    <numFmt numFmtId="169" formatCode="[$₱-464]#,##0.00"/>
    <numFmt numFmtId="170" formatCode="mm/dd/yyyy;@"/>
  </numFmts>
  <fonts count="87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Baskerville Old Face"/>
      <family val="1"/>
    </font>
    <font>
      <sz val="12"/>
      <name val="Old English Text MT"/>
      <family val="4"/>
    </font>
    <font>
      <b/>
      <sz val="10"/>
      <name val="Trajan Pro"/>
      <family val="1"/>
    </font>
    <font>
      <sz val="16"/>
      <name val="Old English Text MT"/>
      <family val="4"/>
    </font>
    <font>
      <sz val="10"/>
      <name val="Trajan Pro"/>
      <family val="1"/>
    </font>
    <font>
      <i/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i/>
      <sz val="11"/>
      <name val="Arial"/>
      <family val="2"/>
    </font>
    <font>
      <sz val="10"/>
      <name val="Trajon Pro"/>
    </font>
    <font>
      <i/>
      <sz val="12"/>
      <name val="Arial"/>
      <family val="2"/>
    </font>
    <font>
      <b/>
      <i/>
      <sz val="14"/>
      <name val="Arial"/>
      <family val="2"/>
    </font>
    <font>
      <i/>
      <sz val="10"/>
      <color indexed="9"/>
      <name val="Arial"/>
      <family val="2"/>
    </font>
    <font>
      <sz val="14"/>
      <name val="Old English Text MT"/>
      <family val="4"/>
    </font>
    <font>
      <u/>
      <sz val="11"/>
      <name val="Arial"/>
      <family val="2"/>
    </font>
    <font>
      <sz val="10"/>
      <name val="Old English Text MT"/>
      <family val="4"/>
    </font>
    <font>
      <sz val="11"/>
      <name val="Times New Roman"/>
      <family val="1"/>
    </font>
    <font>
      <sz val="11"/>
      <name val="Trajan Pro"/>
      <family val="1"/>
    </font>
    <font>
      <sz val="10"/>
      <name val="Tahoma"/>
      <family val="2"/>
    </font>
    <font>
      <b/>
      <sz val="10"/>
      <name val="Tahoma"/>
      <family val="2"/>
    </font>
    <font>
      <b/>
      <u/>
      <sz val="10"/>
      <name val="Tahoma"/>
      <family val="2"/>
    </font>
    <font>
      <b/>
      <sz val="14"/>
      <name val="Tahoma"/>
      <family val="2"/>
    </font>
    <font>
      <b/>
      <i/>
      <sz val="10"/>
      <name val="Tahoma"/>
      <family val="2"/>
    </font>
    <font>
      <sz val="8"/>
      <name val="Tahoma"/>
      <family val="2"/>
    </font>
    <font>
      <i/>
      <sz val="10"/>
      <name val="Tahoma"/>
      <family val="2"/>
    </font>
    <font>
      <sz val="11"/>
      <name val="Tahoma"/>
      <family val="2"/>
    </font>
    <font>
      <b/>
      <sz val="10"/>
      <color indexed="10"/>
      <name val="Tahoma"/>
      <family val="2"/>
    </font>
    <font>
      <sz val="9"/>
      <name val="Tahoma"/>
      <family val="2"/>
    </font>
    <font>
      <sz val="12"/>
      <name val="Tahoma"/>
      <family val="2"/>
    </font>
    <font>
      <i/>
      <sz val="8"/>
      <name val="Tahoma"/>
      <family val="2"/>
    </font>
    <font>
      <b/>
      <sz val="11"/>
      <name val="Tahoma"/>
      <family val="2"/>
    </font>
    <font>
      <i/>
      <sz val="9"/>
      <name val="Tahoma"/>
      <family val="2"/>
    </font>
    <font>
      <u/>
      <sz val="10"/>
      <name val="Tahoma"/>
      <family val="2"/>
    </font>
    <font>
      <sz val="11"/>
      <name val="Old English Text MT"/>
      <family val="4"/>
    </font>
    <font>
      <b/>
      <sz val="9"/>
      <name val="Tahoma"/>
      <family val="2"/>
    </font>
    <font>
      <strike/>
      <sz val="10"/>
      <name val="Tahoma"/>
      <family val="2"/>
    </font>
    <font>
      <sz val="14"/>
      <name val="Tahoma"/>
      <family val="2"/>
    </font>
    <font>
      <b/>
      <u/>
      <sz val="11"/>
      <name val="Tahoma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3"/>
      <name val="Arial"/>
      <family val="2"/>
    </font>
    <font>
      <sz val="11"/>
      <name val="Bookman Old Style"/>
      <family val="1"/>
    </font>
    <font>
      <sz val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ahoma"/>
      <family val="2"/>
    </font>
    <font>
      <b/>
      <sz val="10"/>
      <color rgb="FFFF0000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imes New Roman"/>
      <family val="1"/>
    </font>
    <font>
      <b/>
      <sz val="10"/>
      <color theme="1"/>
      <name val="Tahoma"/>
      <family val="2"/>
    </font>
    <font>
      <sz val="10"/>
      <color theme="1"/>
      <name val="Arial"/>
      <family val="2"/>
    </font>
    <font>
      <i/>
      <sz val="14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rgb="FFFFFFFF"/>
      <name val="Arial"/>
      <family val="2"/>
    </font>
    <font>
      <sz val="11"/>
      <color rgb="FFFFFFFF"/>
      <name val="Calibri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0"/>
      <name val="Bookman Old Style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rgb="FF000000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60" fillId="0" borderId="0" applyFont="0" applyFill="0" applyBorder="0" applyAlignment="0" applyProtection="0"/>
    <xf numFmtId="0" fontId="61" fillId="0" borderId="0"/>
  </cellStyleXfs>
  <cellXfs count="732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0" applyFont="1"/>
    <xf numFmtId="0" fontId="5" fillId="0" borderId="0" xfId="0" applyFont="1"/>
    <xf numFmtId="0" fontId="0" fillId="0" borderId="2" xfId="0" applyBorder="1"/>
    <xf numFmtId="0" fontId="0" fillId="0" borderId="3" xfId="0" applyBorder="1"/>
    <xf numFmtId="0" fontId="6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5" xfId="0" applyNumberFormat="1" applyFont="1" applyBorder="1"/>
    <xf numFmtId="0" fontId="4" fillId="0" borderId="0" xfId="0" quotePrefix="1" applyFont="1"/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8" fillId="0" borderId="0" xfId="0" applyFont="1"/>
    <xf numFmtId="0" fontId="5" fillId="0" borderId="0" xfId="0" applyFont="1" applyAlignment="1">
      <alignment horizontal="right"/>
    </xf>
    <xf numFmtId="165" fontId="5" fillId="0" borderId="0" xfId="0" applyNumberFormat="1" applyFont="1"/>
    <xf numFmtId="0" fontId="4" fillId="0" borderId="0" xfId="0" applyFont="1"/>
    <xf numFmtId="0" fontId="5" fillId="0" borderId="2" xfId="0" applyFont="1" applyBorder="1" applyAlignment="1">
      <alignment horizontal="right"/>
    </xf>
    <xf numFmtId="17" fontId="9" fillId="0" borderId="2" xfId="0" applyNumberFormat="1" applyFont="1" applyBorder="1"/>
    <xf numFmtId="14" fontId="5" fillId="0" borderId="0" xfId="0" applyNumberFormat="1" applyFont="1"/>
    <xf numFmtId="0" fontId="62" fillId="0" borderId="0" xfId="0" applyFont="1"/>
    <xf numFmtId="0" fontId="63" fillId="0" borderId="0" xfId="0" applyFont="1"/>
    <xf numFmtId="0" fontId="2" fillId="0" borderId="2" xfId="0" applyFont="1" applyBorder="1"/>
    <xf numFmtId="164" fontId="2" fillId="0" borderId="2" xfId="0" applyNumberFormat="1" applyFont="1" applyBorder="1"/>
    <xf numFmtId="164" fontId="4" fillId="0" borderId="6" xfId="1" applyFont="1" applyBorder="1" applyAlignment="1">
      <alignment horizontal="center"/>
    </xf>
    <xf numFmtId="0" fontId="2" fillId="0" borderId="0" xfId="0" applyFont="1" applyAlignment="1">
      <alignment horizontal="left"/>
    </xf>
    <xf numFmtId="164" fontId="2" fillId="0" borderId="0" xfId="0" applyNumberFormat="1" applyFont="1"/>
    <xf numFmtId="164" fontId="4" fillId="0" borderId="5" xfId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4" fillId="0" borderId="0" xfId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4" fillId="0" borderId="8" xfId="1" applyFont="1" applyBorder="1" applyAlignment="1">
      <alignment horizontal="center"/>
    </xf>
    <xf numFmtId="164" fontId="4" fillId="0" borderId="10" xfId="1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4" fillId="0" borderId="7" xfId="1" applyFont="1" applyBorder="1" applyAlignment="1">
      <alignment horizontal="center"/>
    </xf>
    <xf numFmtId="0" fontId="5" fillId="0" borderId="11" xfId="0" applyFont="1" applyBorder="1"/>
    <xf numFmtId="0" fontId="4" fillId="0" borderId="11" xfId="0" applyFont="1" applyBorder="1"/>
    <xf numFmtId="0" fontId="5" fillId="0" borderId="11" xfId="0" applyFont="1" applyBorder="1" applyAlignment="1">
      <alignment horizontal="center"/>
    </xf>
    <xf numFmtId="164" fontId="5" fillId="0" borderId="11" xfId="1" applyFont="1" applyBorder="1"/>
    <xf numFmtId="0" fontId="10" fillId="0" borderId="12" xfId="0" applyFont="1" applyBorder="1"/>
    <xf numFmtId="0" fontId="10" fillId="0" borderId="13" xfId="0" applyFont="1" applyBorder="1"/>
    <xf numFmtId="0" fontId="10" fillId="0" borderId="14" xfId="0" applyFont="1" applyBorder="1"/>
    <xf numFmtId="164" fontId="5" fillId="0" borderId="11" xfId="1" applyFont="1" applyBorder="1" applyAlignment="1"/>
    <xf numFmtId="164" fontId="5" fillId="0" borderId="11" xfId="1" applyFont="1" applyBorder="1" applyAlignment="1">
      <alignment vertical="center" wrapText="1"/>
    </xf>
    <xf numFmtId="164" fontId="5" fillId="0" borderId="11" xfId="1" applyFont="1" applyBorder="1" applyAlignment="1">
      <alignment horizontal="center"/>
    </xf>
    <xf numFmtId="164" fontId="6" fillId="0" borderId="11" xfId="1" applyFont="1" applyBorder="1"/>
    <xf numFmtId="0" fontId="5" fillId="0" borderId="2" xfId="0" applyFont="1" applyBorder="1"/>
    <xf numFmtId="0" fontId="1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0" xfId="1" applyFont="1" applyBorder="1"/>
    <xf numFmtId="164" fontId="5" fillId="0" borderId="0" xfId="1" applyFont="1" applyBorder="1" applyAlignment="1">
      <alignment horizontal="center"/>
    </xf>
    <xf numFmtId="164" fontId="5" fillId="0" borderId="0" xfId="1" applyFont="1" applyBorder="1" applyAlignment="1"/>
    <xf numFmtId="0" fontId="64" fillId="0" borderId="0" xfId="0" applyFont="1"/>
    <xf numFmtId="0" fontId="4" fillId="0" borderId="0" xfId="0" applyFont="1" applyAlignment="1">
      <alignment horizontal="right"/>
    </xf>
    <xf numFmtId="0" fontId="65" fillId="0" borderId="0" xfId="0" applyFont="1" applyAlignment="1">
      <alignment vertical="center"/>
    </xf>
    <xf numFmtId="0" fontId="64" fillId="0" borderId="0" xfId="0" applyFont="1" applyAlignment="1">
      <alignment vertical="center"/>
    </xf>
    <xf numFmtId="0" fontId="5" fillId="0" borderId="0" xfId="3" applyFont="1"/>
    <xf numFmtId="0" fontId="6" fillId="0" borderId="0" xfId="3" applyFont="1"/>
    <xf numFmtId="0" fontId="13" fillId="0" borderId="0" xfId="3" applyFont="1"/>
    <xf numFmtId="0" fontId="22" fillId="0" borderId="0" xfId="3" applyFont="1"/>
    <xf numFmtId="0" fontId="13" fillId="0" borderId="2" xfId="3" applyFont="1" applyBorder="1"/>
    <xf numFmtId="0" fontId="5" fillId="0" borderId="0" xfId="3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4" xfId="0" applyFont="1" applyBorder="1"/>
    <xf numFmtId="0" fontId="13" fillId="0" borderId="4" xfId="0" applyFont="1" applyBorder="1" applyAlignment="1">
      <alignment vertical="center"/>
    </xf>
    <xf numFmtId="0" fontId="13" fillId="0" borderId="0" xfId="0" applyFont="1"/>
    <xf numFmtId="0" fontId="5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5" fillId="0" borderId="3" xfId="0" applyFont="1" applyBorder="1"/>
    <xf numFmtId="0" fontId="5" fillId="0" borderId="9" xfId="0" applyFont="1" applyBorder="1"/>
    <xf numFmtId="0" fontId="5" fillId="0" borderId="2" xfId="0" applyFont="1" applyBorder="1" applyAlignment="1">
      <alignment horizontal="center" vertical="center"/>
    </xf>
    <xf numFmtId="0" fontId="12" fillId="0" borderId="0" xfId="0" applyFont="1"/>
    <xf numFmtId="0" fontId="27" fillId="0" borderId="0" xfId="0" applyFont="1" applyAlignment="1">
      <alignment horizontal="right" vertical="top" wrapText="1"/>
    </xf>
    <xf numFmtId="0" fontId="21" fillId="0" borderId="0" xfId="0" applyFont="1"/>
    <xf numFmtId="0" fontId="2" fillId="0" borderId="4" xfId="0" applyFont="1" applyBorder="1"/>
    <xf numFmtId="0" fontId="6" fillId="0" borderId="8" xfId="0" applyFont="1" applyBorder="1"/>
    <xf numFmtId="0" fontId="2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29" fillId="0" borderId="0" xfId="0" applyFont="1"/>
    <xf numFmtId="164" fontId="5" fillId="0" borderId="0" xfId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4" xfId="0" applyFont="1" applyBorder="1"/>
    <xf numFmtId="0" fontId="2" fillId="0" borderId="4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64" fillId="0" borderId="2" xfId="0" applyFont="1" applyBorder="1"/>
    <xf numFmtId="0" fontId="66" fillId="0" borderId="0" xfId="0" applyFont="1"/>
    <xf numFmtId="0" fontId="35" fillId="0" borderId="0" xfId="0" applyFont="1"/>
    <xf numFmtId="0" fontId="66" fillId="0" borderId="2" xfId="0" applyFont="1" applyBorder="1"/>
    <xf numFmtId="0" fontId="35" fillId="0" borderId="2" xfId="0" applyFont="1" applyBorder="1"/>
    <xf numFmtId="0" fontId="35" fillId="0" borderId="4" xfId="0" applyFont="1" applyBorder="1" applyAlignment="1">
      <alignment horizontal="center"/>
    </xf>
    <xf numFmtId="14" fontId="36" fillId="0" borderId="19" xfId="0" applyNumberFormat="1" applyFont="1" applyBorder="1" applyAlignment="1">
      <alignment horizontal="center"/>
    </xf>
    <xf numFmtId="0" fontId="66" fillId="0" borderId="19" xfId="0" applyFont="1" applyBorder="1"/>
    <xf numFmtId="0" fontId="66" fillId="0" borderId="16" xfId="0" applyFont="1" applyBorder="1"/>
    <xf numFmtId="0" fontId="36" fillId="0" borderId="0" xfId="0" applyFont="1"/>
    <xf numFmtId="0" fontId="66" fillId="0" borderId="0" xfId="0" applyFont="1" applyAlignment="1">
      <alignment horizontal="center"/>
    </xf>
    <xf numFmtId="0" fontId="35" fillId="0" borderId="2" xfId="0" applyFont="1" applyBorder="1" applyAlignment="1">
      <alignment horizontal="center"/>
    </xf>
    <xf numFmtId="0" fontId="39" fillId="0" borderId="0" xfId="0" applyFont="1"/>
    <xf numFmtId="0" fontId="35" fillId="0" borderId="0" xfId="0" applyFont="1" applyAlignment="1">
      <alignment horizontal="right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/>
    </xf>
    <xf numFmtId="167" fontId="67" fillId="0" borderId="2" xfId="0" applyNumberFormat="1" applyFont="1" applyBorder="1" applyAlignment="1">
      <alignment horizontal="center"/>
    </xf>
    <xf numFmtId="0" fontId="40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42" fillId="0" borderId="2" xfId="0" applyFont="1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5" fillId="0" borderId="9" xfId="0" quotePrefix="1" applyFont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35" fillId="0" borderId="1" xfId="0" applyFont="1" applyBorder="1"/>
    <xf numFmtId="0" fontId="44" fillId="0" borderId="0" xfId="0" applyFont="1"/>
    <xf numFmtId="0" fontId="45" fillId="0" borderId="0" xfId="0" applyFont="1"/>
    <xf numFmtId="0" fontId="36" fillId="0" borderId="2" xfId="0" applyFont="1" applyBorder="1"/>
    <xf numFmtId="0" fontId="40" fillId="0" borderId="0" xfId="0" quotePrefix="1" applyFont="1"/>
    <xf numFmtId="0" fontId="46" fillId="0" borderId="0" xfId="0" quotePrefix="1" applyFont="1" applyAlignment="1">
      <alignment horizontal="left"/>
    </xf>
    <xf numFmtId="0" fontId="33" fillId="0" borderId="0" xfId="0" applyFont="1" applyAlignment="1">
      <alignment horizontal="center"/>
    </xf>
    <xf numFmtId="164" fontId="35" fillId="0" borderId="0" xfId="0" applyNumberFormat="1" applyFont="1" applyAlignment="1">
      <alignment horizontal="center" vertical="center" wrapText="1"/>
    </xf>
    <xf numFmtId="164" fontId="40" fillId="0" borderId="0" xfId="1" applyFont="1" applyFill="1" applyBorder="1" applyAlignment="1">
      <alignment horizontal="center"/>
    </xf>
    <xf numFmtId="0" fontId="35" fillId="0" borderId="4" xfId="0" quotePrefix="1" applyFont="1" applyBorder="1" applyAlignment="1">
      <alignment horizontal="center"/>
    </xf>
    <xf numFmtId="0" fontId="35" fillId="0" borderId="18" xfId="0" applyFont="1" applyBorder="1" applyAlignment="1">
      <alignment horizontal="center"/>
    </xf>
    <xf numFmtId="164" fontId="35" fillId="0" borderId="17" xfId="1" applyFont="1" applyFill="1" applyBorder="1"/>
    <xf numFmtId="164" fontId="35" fillId="0" borderId="4" xfId="1" applyFont="1" applyFill="1" applyBorder="1" applyAlignment="1"/>
    <xf numFmtId="164" fontId="35" fillId="0" borderId="4" xfId="1" applyFont="1" applyFill="1" applyBorder="1"/>
    <xf numFmtId="164" fontId="35" fillId="0" borderId="4" xfId="1" applyFont="1" applyFill="1" applyBorder="1" applyAlignment="1">
      <alignment horizontal="center"/>
    </xf>
    <xf numFmtId="164" fontId="36" fillId="0" borderId="4" xfId="1" applyFont="1" applyFill="1" applyBorder="1" applyAlignment="1"/>
    <xf numFmtId="14" fontId="35" fillId="0" borderId="2" xfId="0" applyNumberFormat="1" applyFont="1" applyBorder="1" applyAlignment="1">
      <alignment horizontal="center"/>
    </xf>
    <xf numFmtId="0" fontId="66" fillId="0" borderId="0" xfId="0" applyFont="1" applyAlignment="1">
      <alignment horizontal="left"/>
    </xf>
    <xf numFmtId="0" fontId="70" fillId="0" borderId="0" xfId="0" applyFont="1" applyAlignment="1">
      <alignment horizontal="center"/>
    </xf>
    <xf numFmtId="0" fontId="68" fillId="0" borderId="0" xfId="0" applyFont="1"/>
    <xf numFmtId="0" fontId="68" fillId="0" borderId="0" xfId="0" applyFont="1" applyAlignment="1">
      <alignment horizontal="center"/>
    </xf>
    <xf numFmtId="0" fontId="66" fillId="0" borderId="0" xfId="0" applyFont="1" applyAlignment="1">
      <alignment horizontal="right"/>
    </xf>
    <xf numFmtId="0" fontId="13" fillId="0" borderId="0" xfId="3" applyFont="1" applyAlignment="1">
      <alignment horizontal="center" vertical="top" wrapText="1"/>
    </xf>
    <xf numFmtId="164" fontId="42" fillId="0" borderId="4" xfId="1" applyFont="1" applyFill="1" applyBorder="1" applyAlignment="1"/>
    <xf numFmtId="0" fontId="35" fillId="0" borderId="16" xfId="0" applyFont="1" applyBorder="1" applyAlignment="1">
      <alignment horizontal="center" vertical="center" wrapText="1"/>
    </xf>
    <xf numFmtId="0" fontId="42" fillId="0" borderId="4" xfId="3" applyFont="1" applyBorder="1" applyAlignment="1">
      <alignment horizontal="left"/>
    </xf>
    <xf numFmtId="0" fontId="42" fillId="0" borderId="4" xfId="3" applyFont="1" applyBorder="1"/>
    <xf numFmtId="0" fontId="42" fillId="0" borderId="4" xfId="3" applyFont="1" applyBorder="1" applyAlignment="1">
      <alignment vertical="center"/>
    </xf>
    <xf numFmtId="0" fontId="36" fillId="0" borderId="4" xfId="3" applyFont="1" applyBorder="1" applyAlignment="1">
      <alignment horizontal="center" vertical="center" wrapText="1"/>
    </xf>
    <xf numFmtId="0" fontId="42" fillId="0" borderId="6" xfId="3" applyFont="1" applyBorder="1"/>
    <xf numFmtId="0" fontId="42" fillId="0" borderId="7" xfId="3" applyFont="1" applyBorder="1"/>
    <xf numFmtId="0" fontId="42" fillId="0" borderId="8" xfId="3" applyFont="1" applyBorder="1"/>
    <xf numFmtId="0" fontId="35" fillId="0" borderId="3" xfId="3" applyFont="1" applyBorder="1"/>
    <xf numFmtId="0" fontId="35" fillId="0" borderId="0" xfId="3" applyFont="1"/>
    <xf numFmtId="0" fontId="35" fillId="0" borderId="2" xfId="3" applyFont="1" applyBorder="1"/>
    <xf numFmtId="0" fontId="36" fillId="0" borderId="0" xfId="3" applyFont="1" applyAlignment="1">
      <alignment horizontal="center"/>
    </xf>
    <xf numFmtId="0" fontId="36" fillId="0" borderId="2" xfId="3" applyFont="1" applyBorder="1" applyAlignment="1">
      <alignment horizontal="center"/>
    </xf>
    <xf numFmtId="0" fontId="36" fillId="0" borderId="15" xfId="3" applyFont="1" applyBorder="1" applyAlignment="1">
      <alignment horizontal="center"/>
    </xf>
    <xf numFmtId="0" fontId="47" fillId="0" borderId="4" xfId="3" applyFont="1" applyBorder="1" applyAlignment="1">
      <alignment horizontal="center" vertical="center"/>
    </xf>
    <xf numFmtId="166" fontId="47" fillId="0" borderId="5" xfId="3" applyNumberFormat="1" applyFont="1" applyBorder="1" applyAlignment="1">
      <alignment horizontal="left" vertical="center"/>
    </xf>
    <xf numFmtId="0" fontId="35" fillId="0" borderId="4" xfId="3" applyFont="1" applyBorder="1" applyAlignment="1">
      <alignment vertical="center"/>
    </xf>
    <xf numFmtId="0" fontId="47" fillId="0" borderId="16" xfId="3" applyFont="1" applyBorder="1" applyAlignment="1">
      <alignment horizontal="center" vertical="center" wrapText="1"/>
    </xf>
    <xf numFmtId="0" fontId="47" fillId="0" borderId="16" xfId="3" applyFont="1" applyBorder="1" applyAlignment="1">
      <alignment horizontal="center" vertical="center"/>
    </xf>
    <xf numFmtId="0" fontId="47" fillId="0" borderId="17" xfId="3" applyFont="1" applyBorder="1" applyAlignment="1">
      <alignment horizontal="center" vertical="center"/>
    </xf>
    <xf numFmtId="0" fontId="35" fillId="0" borderId="6" xfId="3" applyFont="1" applyBorder="1"/>
    <xf numFmtId="0" fontId="35" fillId="0" borderId="7" xfId="3" applyFont="1" applyBorder="1"/>
    <xf numFmtId="0" fontId="44" fillId="0" borderId="7" xfId="3" applyFont="1" applyBorder="1" applyAlignment="1">
      <alignment wrapText="1"/>
    </xf>
    <xf numFmtId="0" fontId="35" fillId="0" borderId="7" xfId="3" applyFont="1" applyBorder="1" applyAlignment="1">
      <alignment horizontal="center"/>
    </xf>
    <xf numFmtId="0" fontId="52" fillId="0" borderId="7" xfId="3" applyFont="1" applyBorder="1" applyAlignment="1">
      <alignment horizontal="left"/>
    </xf>
    <xf numFmtId="0" fontId="35" fillId="0" borderId="8" xfId="3" applyFont="1" applyBorder="1" applyAlignment="1">
      <alignment horizontal="center"/>
    </xf>
    <xf numFmtId="0" fontId="35" fillId="0" borderId="9" xfId="3" applyFont="1" applyBorder="1"/>
    <xf numFmtId="0" fontId="35" fillId="0" borderId="2" xfId="3" applyFont="1" applyBorder="1" applyAlignment="1">
      <alignment horizontal="center"/>
    </xf>
    <xf numFmtId="0" fontId="35" fillId="0" borderId="15" xfId="3" applyFont="1" applyBorder="1" applyAlignment="1">
      <alignment horizontal="center"/>
    </xf>
    <xf numFmtId="0" fontId="47" fillId="0" borderId="9" xfId="3" applyFont="1" applyBorder="1" applyAlignment="1">
      <alignment vertical="center"/>
    </xf>
    <xf numFmtId="0" fontId="42" fillId="0" borderId="16" xfId="3" applyFont="1" applyBorder="1"/>
    <xf numFmtId="0" fontId="47" fillId="0" borderId="2" xfId="3" applyFont="1" applyBorder="1" applyAlignment="1">
      <alignment horizontal="center"/>
    </xf>
    <xf numFmtId="0" fontId="47" fillId="0" borderId="7" xfId="3" applyFont="1" applyBorder="1" applyAlignment="1">
      <alignment horizontal="center"/>
    </xf>
    <xf numFmtId="0" fontId="47" fillId="0" borderId="8" xfId="3" applyFont="1" applyBorder="1" applyAlignment="1">
      <alignment horizontal="center"/>
    </xf>
    <xf numFmtId="0" fontId="42" fillId="0" borderId="3" xfId="3" applyFont="1" applyBorder="1"/>
    <xf numFmtId="0" fontId="42" fillId="0" borderId="0" xfId="3" applyFont="1"/>
    <xf numFmtId="0" fontId="47" fillId="0" borderId="0" xfId="3" applyFont="1" applyAlignment="1">
      <alignment horizontal="center"/>
    </xf>
    <xf numFmtId="0" fontId="47" fillId="0" borderId="10" xfId="3" applyFont="1" applyBorder="1" applyAlignment="1">
      <alignment horizontal="center"/>
    </xf>
    <xf numFmtId="0" fontId="42" fillId="0" borderId="0" xfId="3" applyFont="1" applyAlignment="1">
      <alignment horizontal="left"/>
    </xf>
    <xf numFmtId="0" fontId="42" fillId="0" borderId="2" xfId="3" applyFont="1" applyBorder="1" applyAlignment="1">
      <alignment horizontal="center"/>
    </xf>
    <xf numFmtId="0" fontId="38" fillId="0" borderId="15" xfId="3" applyFont="1" applyBorder="1" applyAlignment="1">
      <alignment horizontal="center"/>
    </xf>
    <xf numFmtId="0" fontId="47" fillId="0" borderId="7" xfId="3" applyFont="1" applyBorder="1"/>
    <xf numFmtId="0" fontId="47" fillId="0" borderId="8" xfId="3" applyFont="1" applyBorder="1"/>
    <xf numFmtId="0" fontId="47" fillId="0" borderId="0" xfId="3" applyFont="1"/>
    <xf numFmtId="0" fontId="47" fillId="0" borderId="10" xfId="3" applyFont="1" applyBorder="1"/>
    <xf numFmtId="0" fontId="45" fillId="0" borderId="3" xfId="3" applyFont="1" applyBorder="1"/>
    <xf numFmtId="0" fontId="42" fillId="0" borderId="10" xfId="3" applyFont="1" applyBorder="1"/>
    <xf numFmtId="0" fontId="42" fillId="0" borderId="3" xfId="3" applyFont="1" applyBorder="1" applyAlignment="1">
      <alignment vertical="center"/>
    </xf>
    <xf numFmtId="0" fontId="42" fillId="0" borderId="10" xfId="3" applyFont="1" applyBorder="1" applyAlignment="1">
      <alignment horizontal="left"/>
    </xf>
    <xf numFmtId="0" fontId="42" fillId="0" borderId="3" xfId="3" applyFont="1" applyBorder="1" applyAlignment="1">
      <alignment horizontal="right"/>
    </xf>
    <xf numFmtId="0" fontId="42" fillId="0" borderId="9" xfId="3" applyFont="1" applyBorder="1"/>
    <xf numFmtId="0" fontId="42" fillId="0" borderId="2" xfId="3" applyFont="1" applyBorder="1"/>
    <xf numFmtId="0" fontId="53" fillId="0" borderId="15" xfId="3" applyFont="1" applyBorder="1"/>
    <xf numFmtId="0" fontId="2" fillId="0" borderId="0" xfId="0" applyFont="1" applyAlignment="1">
      <alignment horizontal="left" vertical="center" wrapText="1" indent="4"/>
    </xf>
    <xf numFmtId="0" fontId="72" fillId="0" borderId="0" xfId="0" applyFont="1" applyAlignment="1">
      <alignment wrapText="1"/>
    </xf>
    <xf numFmtId="0" fontId="64" fillId="0" borderId="4" xfId="0" applyFont="1" applyBorder="1" applyAlignment="1">
      <alignment vertical="center" wrapText="1"/>
    </xf>
    <xf numFmtId="0" fontId="76" fillId="0" borderId="4" xfId="0" applyFont="1" applyBorder="1" applyAlignment="1">
      <alignment vertical="center" wrapText="1"/>
    </xf>
    <xf numFmtId="49" fontId="76" fillId="0" borderId="4" xfId="0" applyNumberFormat="1" applyFont="1" applyBorder="1" applyAlignment="1">
      <alignment vertical="center" wrapText="1"/>
    </xf>
    <xf numFmtId="0" fontId="72" fillId="0" borderId="4" xfId="0" applyFont="1" applyBorder="1" applyAlignment="1">
      <alignment vertical="center" wrapText="1"/>
    </xf>
    <xf numFmtId="0" fontId="78" fillId="0" borderId="4" xfId="0" applyFont="1" applyBorder="1" applyAlignment="1">
      <alignment horizontal="center" vertical="center" wrapText="1"/>
    </xf>
    <xf numFmtId="0" fontId="65" fillId="0" borderId="20" xfId="0" applyFont="1" applyBorder="1" applyAlignment="1">
      <alignment vertical="center" wrapText="1"/>
    </xf>
    <xf numFmtId="0" fontId="65" fillId="0" borderId="21" xfId="0" applyFont="1" applyBorder="1" applyAlignment="1">
      <alignment vertical="center" wrapText="1"/>
    </xf>
    <xf numFmtId="0" fontId="72" fillId="0" borderId="20" xfId="0" applyFont="1" applyBorder="1" applyAlignment="1">
      <alignment wrapText="1"/>
    </xf>
    <xf numFmtId="0" fontId="72" fillId="0" borderId="21" xfId="0" applyFont="1" applyBorder="1" applyAlignment="1">
      <alignment wrapText="1"/>
    </xf>
    <xf numFmtId="0" fontId="72" fillId="0" borderId="22" xfId="0" applyFont="1" applyBorder="1" applyAlignment="1">
      <alignment wrapText="1"/>
    </xf>
    <xf numFmtId="0" fontId="72" fillId="0" borderId="23" xfId="0" applyFont="1" applyBorder="1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79" fillId="0" borderId="0" xfId="0" applyFont="1" applyAlignment="1">
      <alignment horizontal="right" wrapText="1"/>
    </xf>
    <xf numFmtId="0" fontId="80" fillId="0" borderId="0" xfId="0" applyFont="1" applyAlignment="1">
      <alignment horizontal="right" wrapText="1"/>
    </xf>
    <xf numFmtId="0" fontId="58" fillId="0" borderId="0" xfId="0" applyFont="1" applyAlignment="1">
      <alignment vertical="center" wrapText="1"/>
    </xf>
    <xf numFmtId="0" fontId="5" fillId="0" borderId="3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23" fillId="0" borderId="4" xfId="0" applyFont="1" applyBorder="1" applyAlignment="1">
      <alignment horizontal="center" wrapText="1"/>
    </xf>
    <xf numFmtId="0" fontId="23" fillId="0" borderId="18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9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wrapText="1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164" fontId="42" fillId="0" borderId="4" xfId="1" applyFont="1" applyFill="1" applyBorder="1" applyAlignment="1">
      <alignment vertical="center"/>
    </xf>
    <xf numFmtId="164" fontId="42" fillId="3" borderId="4" xfId="1" applyFont="1" applyFill="1" applyBorder="1"/>
    <xf numFmtId="0" fontId="35" fillId="0" borderId="0" xfId="0" applyFont="1" applyAlignment="1">
      <alignment horizontal="left" vertical="center"/>
    </xf>
    <xf numFmtId="0" fontId="47" fillId="0" borderId="19" xfId="3" applyFont="1" applyBorder="1" applyAlignment="1">
      <alignment horizontal="center" vertical="center" wrapText="1"/>
    </xf>
    <xf numFmtId="2" fontId="42" fillId="0" borderId="17" xfId="3" applyNumberFormat="1" applyFont="1" applyBorder="1" applyAlignment="1">
      <alignment horizontal="center" vertical="center"/>
    </xf>
    <xf numFmtId="0" fontId="36" fillId="0" borderId="19" xfId="0" quotePrefix="1" applyFont="1" applyBorder="1" applyAlignment="1">
      <alignment horizontal="center"/>
    </xf>
    <xf numFmtId="0" fontId="63" fillId="0" borderId="0" xfId="0" applyFont="1" applyAlignment="1">
      <alignment horizontal="center"/>
    </xf>
    <xf numFmtId="164" fontId="68" fillId="0" borderId="16" xfId="1" applyFont="1" applyBorder="1" applyAlignment="1">
      <alignment horizontal="center" vertical="center" wrapText="1"/>
    </xf>
    <xf numFmtId="0" fontId="42" fillId="0" borderId="4" xfId="3" applyFont="1" applyBorder="1" applyAlignment="1">
      <alignment horizontal="left" vertical="center"/>
    </xf>
    <xf numFmtId="0" fontId="13" fillId="0" borderId="2" xfId="3" applyFont="1" applyBorder="1" applyAlignment="1">
      <alignment horizontal="center" vertical="top" wrapText="1"/>
    </xf>
    <xf numFmtId="169" fontId="47" fillId="0" borderId="15" xfId="3" applyNumberFormat="1" applyFont="1" applyBorder="1" applyAlignment="1">
      <alignment vertical="center"/>
    </xf>
    <xf numFmtId="0" fontId="22" fillId="0" borderId="2" xfId="3" applyFont="1" applyBorder="1"/>
    <xf numFmtId="0" fontId="42" fillId="0" borderId="16" xfId="3" applyFont="1" applyBorder="1" applyAlignment="1">
      <alignment horizontal="center" vertical="center"/>
    </xf>
    <xf numFmtId="0" fontId="78" fillId="0" borderId="5" xfId="0" applyFont="1" applyBorder="1" applyAlignment="1">
      <alignment horizontal="center" vertical="center" wrapText="1"/>
    </xf>
    <xf numFmtId="0" fontId="5" fillId="0" borderId="34" xfId="0" applyFont="1" applyBorder="1"/>
    <xf numFmtId="0" fontId="5" fillId="0" borderId="40" xfId="0" applyFont="1" applyBorder="1"/>
    <xf numFmtId="0" fontId="5" fillId="0" borderId="35" xfId="0" applyFont="1" applyBorder="1"/>
    <xf numFmtId="0" fontId="5" fillId="0" borderId="20" xfId="0" applyFont="1" applyBorder="1"/>
    <xf numFmtId="0" fontId="5" fillId="0" borderId="21" xfId="0" applyFont="1" applyBorder="1"/>
    <xf numFmtId="0" fontId="73" fillId="0" borderId="21" xfId="0" applyFont="1" applyBorder="1" applyAlignment="1">
      <alignment horizontal="right" vertical="center" wrapText="1"/>
    </xf>
    <xf numFmtId="0" fontId="74" fillId="0" borderId="20" xfId="0" applyFont="1" applyBorder="1" applyAlignment="1">
      <alignment horizontal="center" wrapText="1"/>
    </xf>
    <xf numFmtId="0" fontId="74" fillId="0" borderId="0" xfId="0" applyFont="1" applyAlignment="1">
      <alignment horizontal="center" wrapText="1"/>
    </xf>
    <xf numFmtId="0" fontId="74" fillId="0" borderId="21" xfId="0" applyFont="1" applyBorder="1" applyAlignment="1">
      <alignment horizontal="center" wrapText="1"/>
    </xf>
    <xf numFmtId="0" fontId="64" fillId="0" borderId="20" xfId="0" applyFont="1" applyBorder="1" applyAlignment="1">
      <alignment vertical="center" wrapText="1"/>
    </xf>
    <xf numFmtId="0" fontId="75" fillId="0" borderId="0" xfId="0" applyFont="1" applyAlignment="1">
      <alignment vertical="center" wrapText="1"/>
    </xf>
    <xf numFmtId="0" fontId="64" fillId="0" borderId="41" xfId="0" applyFont="1" applyBorder="1" applyAlignment="1">
      <alignment vertical="center" wrapText="1"/>
    </xf>
    <xf numFmtId="0" fontId="76" fillId="0" borderId="42" xfId="0" applyFont="1" applyBorder="1" applyAlignment="1">
      <alignment horizontal="center" vertical="center" wrapText="1"/>
    </xf>
    <xf numFmtId="0" fontId="64" fillId="0" borderId="41" xfId="0" applyFont="1" applyBorder="1" applyAlignment="1">
      <alignment wrapText="1"/>
    </xf>
    <xf numFmtId="0" fontId="72" fillId="0" borderId="41" xfId="0" applyFont="1" applyBorder="1" applyAlignment="1">
      <alignment vertical="center" wrapText="1"/>
    </xf>
    <xf numFmtId="0" fontId="72" fillId="0" borderId="42" xfId="0" applyFont="1" applyBorder="1" applyAlignment="1">
      <alignment vertical="center" wrapText="1"/>
    </xf>
    <xf numFmtId="0" fontId="77" fillId="0" borderId="41" xfId="0" applyFont="1" applyBorder="1" applyAlignment="1">
      <alignment vertical="center" wrapText="1"/>
    </xf>
    <xf numFmtId="0" fontId="78" fillId="0" borderId="41" xfId="0" applyFont="1" applyBorder="1" applyAlignment="1">
      <alignment horizontal="center" vertical="center" wrapText="1"/>
    </xf>
    <xf numFmtId="0" fontId="78" fillId="0" borderId="42" xfId="0" applyFont="1" applyBorder="1" applyAlignment="1">
      <alignment horizontal="center" vertical="center" wrapText="1"/>
    </xf>
    <xf numFmtId="0" fontId="65" fillId="0" borderId="0" xfId="0" applyFont="1" applyAlignment="1">
      <alignment vertical="center" wrapText="1"/>
    </xf>
    <xf numFmtId="0" fontId="1" fillId="0" borderId="0" xfId="0" applyFont="1"/>
    <xf numFmtId="0" fontId="41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35" fillId="0" borderId="2" xfId="0" applyFont="1" applyBorder="1" applyAlignment="1">
      <alignment horizontal="left"/>
    </xf>
    <xf numFmtId="0" fontId="68" fillId="0" borderId="2" xfId="0" applyFont="1" applyBorder="1" applyAlignment="1">
      <alignment horizontal="center" vertical="center" wrapText="1"/>
    </xf>
    <xf numFmtId="0" fontId="68" fillId="0" borderId="16" xfId="0" applyFont="1" applyBorder="1" applyAlignment="1">
      <alignment horizontal="center" vertical="center" wrapText="1"/>
    </xf>
    <xf numFmtId="0" fontId="40" fillId="0" borderId="2" xfId="0" quotePrefix="1" applyFont="1" applyBorder="1"/>
    <xf numFmtId="0" fontId="46" fillId="0" borderId="2" xfId="0" quotePrefix="1" applyFont="1" applyBorder="1" applyAlignment="1">
      <alignment horizontal="left"/>
    </xf>
    <xf numFmtId="0" fontId="35" fillId="0" borderId="19" xfId="0" applyFont="1" applyBorder="1" applyAlignment="1">
      <alignment horizontal="center" vertical="center" wrapText="1"/>
    </xf>
    <xf numFmtId="0" fontId="42" fillId="0" borderId="0" xfId="3" applyFont="1" applyAlignment="1">
      <alignment horizontal="center" vertical="top" wrapText="1"/>
    </xf>
    <xf numFmtId="0" fontId="53" fillId="0" borderId="0" xfId="3" applyFont="1"/>
    <xf numFmtId="2" fontId="35" fillId="0" borderId="16" xfId="0" applyNumberFormat="1" applyFont="1" applyBorder="1" applyAlignment="1">
      <alignment horizontal="center" vertical="center" wrapText="1"/>
    </xf>
    <xf numFmtId="14" fontId="76" fillId="0" borderId="42" xfId="0" applyNumberFormat="1" applyFont="1" applyBorder="1" applyAlignment="1">
      <alignment horizontal="center" vertical="center" wrapText="1"/>
    </xf>
    <xf numFmtId="0" fontId="8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5" fillId="0" borderId="22" xfId="0" applyFont="1" applyBorder="1" applyAlignment="1">
      <alignment horizontal="center" vertical="center" wrapText="1"/>
    </xf>
    <xf numFmtId="0" fontId="65" fillId="0" borderId="23" xfId="0" applyFont="1" applyBorder="1" applyAlignment="1">
      <alignment horizontal="center" vertical="center" wrapText="1"/>
    </xf>
    <xf numFmtId="0" fontId="65" fillId="0" borderId="24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0" fontId="65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36" fillId="0" borderId="0" xfId="0" applyFont="1" applyAlignment="1">
      <alignment horizontal="left" vertical="center" wrapText="1"/>
    </xf>
    <xf numFmtId="0" fontId="35" fillId="0" borderId="0" xfId="0" applyFont="1" applyAlignment="1">
      <alignment horizontal="right" vertical="center"/>
    </xf>
    <xf numFmtId="166" fontId="39" fillId="0" borderId="18" xfId="0" applyNumberFormat="1" applyFont="1" applyBorder="1" applyAlignment="1">
      <alignment wrapText="1"/>
    </xf>
    <xf numFmtId="166" fontId="39" fillId="0" borderId="17" xfId="0" applyNumberFormat="1" applyFont="1" applyBorder="1" applyAlignment="1">
      <alignment wrapText="1"/>
    </xf>
    <xf numFmtId="0" fontId="71" fillId="0" borderId="0" xfId="0" applyFont="1"/>
    <xf numFmtId="0" fontId="47" fillId="0" borderId="4" xfId="3" applyFont="1" applyBorder="1" applyAlignment="1">
      <alignment horizontal="left" vertical="center"/>
    </xf>
    <xf numFmtId="0" fontId="25" fillId="0" borderId="4" xfId="0" applyFont="1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0" xfId="3" applyFont="1"/>
    <xf numFmtId="0" fontId="35" fillId="0" borderId="0" xfId="0" applyFont="1" applyAlignment="1">
      <alignment horizontal="left" wrapText="1"/>
    </xf>
    <xf numFmtId="0" fontId="14" fillId="0" borderId="1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66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6" fillId="0" borderId="18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0" xfId="1" applyFont="1" applyBorder="1" applyAlignment="1">
      <alignment vertical="center"/>
    </xf>
    <xf numFmtId="164" fontId="5" fillId="0" borderId="0" xfId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78" fillId="0" borderId="45" xfId="0" applyFont="1" applyBorder="1" applyAlignment="1">
      <alignment horizontal="center" vertical="center" wrapText="1"/>
    </xf>
    <xf numFmtId="2" fontId="42" fillId="3" borderId="15" xfId="0" applyNumberFormat="1" applyFont="1" applyFill="1" applyBorder="1" applyAlignment="1">
      <alignment horizontal="center" vertical="center" wrapText="1"/>
    </xf>
    <xf numFmtId="2" fontId="42" fillId="3" borderId="16" xfId="0" applyNumberFormat="1" applyFont="1" applyFill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2" fontId="42" fillId="0" borderId="16" xfId="0" applyNumberFormat="1" applyFont="1" applyBorder="1" applyAlignment="1">
      <alignment horizontal="center" vertical="center" wrapText="1"/>
    </xf>
    <xf numFmtId="0" fontId="64" fillId="0" borderId="0" xfId="0" applyFont="1" applyAlignment="1">
      <alignment horizontal="center"/>
    </xf>
    <xf numFmtId="0" fontId="35" fillId="0" borderId="0" xfId="3" applyFont="1" applyAlignment="1">
      <alignment horizontal="center" vertical="center"/>
    </xf>
    <xf numFmtId="0" fontId="38" fillId="0" borderId="0" xfId="3" applyFont="1" applyAlignment="1">
      <alignment horizontal="center" vertical="center"/>
    </xf>
    <xf numFmtId="0" fontId="36" fillId="0" borderId="6" xfId="3" applyFont="1" applyBorder="1" applyAlignment="1">
      <alignment horizontal="left" vertical="center"/>
    </xf>
    <xf numFmtId="0" fontId="36" fillId="0" borderId="8" xfId="3" applyFont="1" applyBorder="1" applyAlignment="1">
      <alignment horizontal="center" vertical="center"/>
    </xf>
    <xf numFmtId="0" fontId="35" fillId="0" borderId="6" xfId="3" applyFont="1" applyBorder="1" applyAlignment="1">
      <alignment horizontal="left" vertical="center"/>
    </xf>
    <xf numFmtId="0" fontId="36" fillId="0" borderId="17" xfId="3" applyFont="1" applyBorder="1" applyAlignment="1">
      <alignment horizontal="center" vertical="center"/>
    </xf>
    <xf numFmtId="0" fontId="35" fillId="0" borderId="17" xfId="3" applyFont="1" applyBorder="1" applyAlignment="1">
      <alignment horizontal="left" vertical="center"/>
    </xf>
    <xf numFmtId="0" fontId="35" fillId="0" borderId="3" xfId="3" applyFont="1" applyBorder="1" applyAlignment="1">
      <alignment horizontal="left" vertical="center"/>
    </xf>
    <xf numFmtId="0" fontId="35" fillId="0" borderId="17" xfId="3" applyFont="1" applyBorder="1" applyAlignment="1">
      <alignment horizontal="center" vertical="center"/>
    </xf>
    <xf numFmtId="0" fontId="35" fillId="0" borderId="8" xfId="3" applyFont="1" applyBorder="1" applyAlignment="1">
      <alignment horizontal="center" vertical="center"/>
    </xf>
    <xf numFmtId="0" fontId="35" fillId="0" borderId="18" xfId="3" applyFont="1" applyBorder="1" applyAlignment="1">
      <alignment horizontal="center" vertical="center"/>
    </xf>
    <xf numFmtId="0" fontId="35" fillId="0" borderId="9" xfId="3" applyFont="1" applyBorder="1" applyAlignment="1">
      <alignment horizontal="left" vertical="center"/>
    </xf>
    <xf numFmtId="0" fontId="35" fillId="0" borderId="9" xfId="3" applyFont="1" applyBorder="1" applyAlignment="1">
      <alignment vertical="center"/>
    </xf>
    <xf numFmtId="0" fontId="35" fillId="0" borderId="15" xfId="3" applyFont="1" applyBorder="1" applyAlignment="1">
      <alignment vertical="center"/>
    </xf>
    <xf numFmtId="0" fontId="36" fillId="0" borderId="41" xfId="3" applyFont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 wrapText="1"/>
    </xf>
    <xf numFmtId="0" fontId="69" fillId="0" borderId="42" xfId="0" applyFont="1" applyBorder="1" applyAlignment="1">
      <alignment horizontal="center" vertical="center" wrapText="1"/>
    </xf>
    <xf numFmtId="0" fontId="68" fillId="0" borderId="18" xfId="0" applyFont="1" applyBorder="1" applyAlignment="1">
      <alignment vertical="center" wrapText="1"/>
    </xf>
    <xf numFmtId="168" fontId="35" fillId="0" borderId="42" xfId="3" applyNumberFormat="1" applyFont="1" applyBorder="1" applyAlignment="1">
      <alignment horizontal="center" vertical="center"/>
    </xf>
    <xf numFmtId="0" fontId="68" fillId="0" borderId="18" xfId="0" applyFont="1" applyBorder="1" applyAlignment="1">
      <alignment horizontal="left" vertical="center" wrapText="1"/>
    </xf>
    <xf numFmtId="168" fontId="36" fillId="0" borderId="48" xfId="3" applyNumberFormat="1" applyFont="1" applyBorder="1" applyAlignment="1">
      <alignment horizontal="center" vertical="center"/>
    </xf>
    <xf numFmtId="0" fontId="35" fillId="0" borderId="41" xfId="3" applyFont="1" applyBorder="1" applyAlignment="1">
      <alignment horizontal="right" vertical="center"/>
    </xf>
    <xf numFmtId="0" fontId="68" fillId="0" borderId="20" xfId="0" applyFont="1" applyBorder="1"/>
    <xf numFmtId="0" fontId="68" fillId="0" borderId="21" xfId="0" applyFont="1" applyBorder="1"/>
    <xf numFmtId="0" fontId="35" fillId="0" borderId="36" xfId="3" applyFont="1" applyBorder="1" applyAlignment="1">
      <alignment horizontal="center" vertical="center"/>
    </xf>
    <xf numFmtId="0" fontId="35" fillId="0" borderId="6" xfId="3" applyFont="1" applyBorder="1" applyAlignment="1">
      <alignment vertical="center"/>
    </xf>
    <xf numFmtId="0" fontId="36" fillId="0" borderId="7" xfId="3" applyFont="1" applyBorder="1" applyAlignment="1">
      <alignment vertical="center"/>
    </xf>
    <xf numFmtId="0" fontId="36" fillId="0" borderId="37" xfId="3" applyFont="1" applyBorder="1" applyAlignment="1">
      <alignment vertical="center"/>
    </xf>
    <xf numFmtId="0" fontId="35" fillId="0" borderId="20" xfId="3" applyFont="1" applyBorder="1" applyAlignment="1">
      <alignment horizontal="center" vertical="center"/>
    </xf>
    <xf numFmtId="0" fontId="35" fillId="0" borderId="21" xfId="3" applyFont="1" applyBorder="1" applyAlignment="1">
      <alignment horizontal="center" vertical="center"/>
    </xf>
    <xf numFmtId="0" fontId="35" fillId="0" borderId="20" xfId="3" applyFont="1" applyBorder="1" applyAlignment="1">
      <alignment horizontal="left" vertical="center"/>
    </xf>
    <xf numFmtId="0" fontId="35" fillId="0" borderId="20" xfId="3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5" fillId="0" borderId="20" xfId="3" applyFont="1" applyBorder="1" applyAlignment="1">
      <alignment horizontal="right" vertical="center"/>
    </xf>
    <xf numFmtId="0" fontId="68" fillId="0" borderId="22" xfId="0" applyFont="1" applyBorder="1"/>
    <xf numFmtId="0" fontId="68" fillId="0" borderId="24" xfId="0" applyFont="1" applyBorder="1"/>
    <xf numFmtId="0" fontId="68" fillId="0" borderId="23" xfId="0" applyFont="1" applyBorder="1"/>
    <xf numFmtId="0" fontId="35" fillId="0" borderId="34" xfId="3" applyFont="1" applyBorder="1" applyAlignment="1">
      <alignment horizontal="center" vertical="center"/>
    </xf>
    <xf numFmtId="0" fontId="35" fillId="0" borderId="40" xfId="3" applyFont="1" applyBorder="1" applyAlignment="1">
      <alignment horizontal="center" vertical="center"/>
    </xf>
    <xf numFmtId="0" fontId="35" fillId="0" borderId="35" xfId="3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1" fontId="3" fillId="0" borderId="1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5" fillId="0" borderId="4" xfId="0" applyFont="1" applyBorder="1" applyAlignment="1">
      <alignment horizontal="left" vertical="center"/>
    </xf>
    <xf numFmtId="0" fontId="85" fillId="0" borderId="16" xfId="0" applyFont="1" applyBorder="1" applyAlignment="1">
      <alignment horizontal="left" vertical="center"/>
    </xf>
    <xf numFmtId="0" fontId="85" fillId="0" borderId="16" xfId="0" applyFont="1" applyBorder="1" applyAlignment="1">
      <alignment horizontal="left" vertical="center" wrapText="1"/>
    </xf>
    <xf numFmtId="0" fontId="85" fillId="5" borderId="16" xfId="0" applyFont="1" applyFill="1" applyBorder="1" applyAlignment="1">
      <alignment horizontal="left" vertical="center"/>
    </xf>
    <xf numFmtId="0" fontId="85" fillId="5" borderId="16" xfId="0" applyFont="1" applyFill="1" applyBorder="1" applyAlignment="1">
      <alignment horizontal="left" vertical="center" wrapText="1"/>
    </xf>
    <xf numFmtId="0" fontId="85" fillId="5" borderId="15" xfId="0" applyFont="1" applyFill="1" applyBorder="1" applyAlignment="1">
      <alignment horizontal="left" vertical="center"/>
    </xf>
    <xf numFmtId="0" fontId="85" fillId="0" borderId="15" xfId="0" applyFont="1" applyBorder="1" applyAlignment="1">
      <alignment horizontal="left" vertical="center"/>
    </xf>
    <xf numFmtId="0" fontId="84" fillId="0" borderId="0" xfId="0" applyFont="1" applyAlignment="1">
      <alignment vertical="center"/>
    </xf>
    <xf numFmtId="0" fontId="86" fillId="0" borderId="0" xfId="0" applyFont="1"/>
    <xf numFmtId="0" fontId="84" fillId="0" borderId="0" xfId="0" applyFont="1" applyAlignment="1">
      <alignment horizontal="center" vertical="center"/>
    </xf>
    <xf numFmtId="0" fontId="73" fillId="0" borderId="0" xfId="0" applyFont="1" applyAlignment="1">
      <alignment horizontal="right" vertical="center"/>
    </xf>
    <xf numFmtId="0" fontId="30" fillId="0" borderId="0" xfId="3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38" fillId="0" borderId="2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8" fillId="0" borderId="0" xfId="3" applyFont="1" applyAlignment="1">
      <alignment horizontal="center" vertical="center"/>
    </xf>
    <xf numFmtId="0" fontId="33" fillId="0" borderId="0" xfId="3" applyFont="1" applyAlignment="1">
      <alignment horizontal="center" vertical="center"/>
    </xf>
    <xf numFmtId="0" fontId="34" fillId="0" borderId="0" xfId="3" applyFont="1" applyAlignment="1">
      <alignment horizontal="center" vertical="center"/>
    </xf>
    <xf numFmtId="0" fontId="64" fillId="0" borderId="7" xfId="0" applyFont="1" applyBorder="1" applyAlignment="1">
      <alignment horizontal="center"/>
    </xf>
    <xf numFmtId="0" fontId="32" fillId="0" borderId="0" xfId="3" applyFont="1" applyAlignment="1">
      <alignment horizontal="center" vertical="center"/>
    </xf>
    <xf numFmtId="0" fontId="33" fillId="0" borderId="25" xfId="3" applyFont="1" applyBorder="1" applyAlignment="1">
      <alignment horizontal="center" vertical="center"/>
    </xf>
    <xf numFmtId="0" fontId="36" fillId="0" borderId="9" xfId="3" applyFont="1" applyBorder="1" applyAlignment="1">
      <alignment horizontal="center" vertical="center"/>
    </xf>
    <xf numFmtId="0" fontId="36" fillId="0" borderId="15" xfId="3" applyFont="1" applyBorder="1" applyAlignment="1">
      <alignment horizontal="center" vertical="center"/>
    </xf>
    <xf numFmtId="0" fontId="36" fillId="0" borderId="45" xfId="3" applyFont="1" applyBorder="1" applyAlignment="1">
      <alignment horizontal="center" vertical="center"/>
    </xf>
    <xf numFmtId="0" fontId="36" fillId="0" borderId="46" xfId="3" applyFont="1" applyBorder="1" applyAlignment="1">
      <alignment horizontal="center" vertical="center"/>
    </xf>
    <xf numFmtId="0" fontId="35" fillId="0" borderId="47" xfId="3" applyFont="1" applyBorder="1" applyAlignment="1">
      <alignment horizontal="right" vertical="center"/>
    </xf>
    <xf numFmtId="0" fontId="35" fillId="0" borderId="1" xfId="3" applyFont="1" applyBorder="1" applyAlignment="1">
      <alignment horizontal="right" vertical="center"/>
    </xf>
    <xf numFmtId="0" fontId="35" fillId="0" borderId="18" xfId="3" applyFont="1" applyBorder="1" applyAlignment="1">
      <alignment horizontal="center" vertical="center"/>
    </xf>
    <xf numFmtId="0" fontId="35" fillId="0" borderId="1" xfId="3" applyFont="1" applyBorder="1" applyAlignment="1">
      <alignment horizontal="center" vertical="center"/>
    </xf>
    <xf numFmtId="0" fontId="35" fillId="0" borderId="48" xfId="3" applyFont="1" applyBorder="1" applyAlignment="1">
      <alignment horizontal="center" vertical="center"/>
    </xf>
    <xf numFmtId="0" fontId="35" fillId="0" borderId="47" xfId="3" applyFont="1" applyBorder="1" applyAlignment="1">
      <alignment horizontal="center" vertical="center"/>
    </xf>
    <xf numFmtId="0" fontId="35" fillId="0" borderId="7" xfId="3" applyFont="1" applyBorder="1" applyAlignment="1">
      <alignment horizontal="left" vertical="center"/>
    </xf>
    <xf numFmtId="0" fontId="35" fillId="0" borderId="0" xfId="3" applyFont="1" applyAlignment="1">
      <alignment horizontal="center" vertical="center"/>
    </xf>
    <xf numFmtId="0" fontId="35" fillId="0" borderId="24" xfId="3" applyFont="1" applyBorder="1" applyAlignment="1">
      <alignment horizontal="center" vertical="center"/>
    </xf>
    <xf numFmtId="0" fontId="35" fillId="0" borderId="3" xfId="3" applyFont="1" applyBorder="1" applyAlignment="1">
      <alignment horizontal="center" vertical="center"/>
    </xf>
    <xf numFmtId="0" fontId="35" fillId="0" borderId="21" xfId="3" applyFont="1" applyBorder="1" applyAlignment="1">
      <alignment horizontal="center" vertical="center"/>
    </xf>
    <xf numFmtId="0" fontId="35" fillId="0" borderId="49" xfId="3" applyFont="1" applyBorder="1" applyAlignment="1">
      <alignment horizontal="center" vertical="center"/>
    </xf>
    <xf numFmtId="0" fontId="35" fillId="0" borderId="23" xfId="3" applyFont="1" applyBorder="1" applyAlignment="1">
      <alignment horizontal="center" vertical="center"/>
    </xf>
    <xf numFmtId="0" fontId="36" fillId="0" borderId="50" xfId="3" applyFont="1" applyBorder="1" applyAlignment="1">
      <alignment horizontal="center" vertical="center"/>
    </xf>
    <xf numFmtId="0" fontId="36" fillId="0" borderId="51" xfId="3" applyFont="1" applyBorder="1" applyAlignment="1">
      <alignment horizontal="center" vertical="center"/>
    </xf>
    <xf numFmtId="0" fontId="36" fillId="0" borderId="40" xfId="3" applyFont="1" applyBorder="1" applyAlignment="1">
      <alignment horizontal="center" vertical="center"/>
    </xf>
    <xf numFmtId="0" fontId="36" fillId="0" borderId="35" xfId="3" applyFont="1" applyBorder="1" applyAlignment="1">
      <alignment horizontal="center" vertical="center"/>
    </xf>
    <xf numFmtId="0" fontId="69" fillId="0" borderId="20" xfId="0" applyFont="1" applyBorder="1" applyAlignment="1">
      <alignment horizontal="center"/>
    </xf>
    <xf numFmtId="0" fontId="69" fillId="0" borderId="0" xfId="0" applyFont="1" applyAlignment="1">
      <alignment horizontal="center"/>
    </xf>
    <xf numFmtId="0" fontId="69" fillId="0" borderId="21" xfId="0" applyFont="1" applyBorder="1" applyAlignment="1">
      <alignment horizontal="center"/>
    </xf>
    <xf numFmtId="0" fontId="68" fillId="0" borderId="20" xfId="0" applyFont="1" applyBorder="1" applyAlignment="1">
      <alignment horizontal="center"/>
    </xf>
    <xf numFmtId="0" fontId="68" fillId="0" borderId="0" xfId="0" applyFont="1" applyAlignment="1">
      <alignment horizontal="center"/>
    </xf>
    <xf numFmtId="0" fontId="68" fillId="0" borderId="21" xfId="0" applyFont="1" applyBorder="1" applyAlignment="1">
      <alignment horizontal="center"/>
    </xf>
    <xf numFmtId="0" fontId="35" fillId="0" borderId="50" xfId="3" applyFont="1" applyBorder="1" applyAlignment="1">
      <alignment horizontal="center" vertical="center" wrapText="1"/>
    </xf>
    <xf numFmtId="0" fontId="35" fillId="0" borderId="52" xfId="3" applyFont="1" applyBorder="1" applyAlignment="1">
      <alignment horizontal="center" vertical="center"/>
    </xf>
    <xf numFmtId="0" fontId="35" fillId="0" borderId="50" xfId="3" applyFont="1" applyBorder="1" applyAlignment="1">
      <alignment horizontal="center" vertical="center"/>
    </xf>
    <xf numFmtId="0" fontId="35" fillId="0" borderId="53" xfId="3" applyFont="1" applyBorder="1" applyAlignment="1">
      <alignment horizontal="center" vertical="center"/>
    </xf>
    <xf numFmtId="0" fontId="35" fillId="0" borderId="20" xfId="3" applyFont="1" applyBorder="1" applyAlignment="1">
      <alignment horizontal="center" vertical="center"/>
    </xf>
    <xf numFmtId="0" fontId="36" fillId="0" borderId="3" xfId="0" applyFont="1" applyBorder="1" applyAlignment="1">
      <alignment horizontal="center"/>
    </xf>
    <xf numFmtId="0" fontId="36" fillId="0" borderId="10" xfId="0" applyFont="1" applyBorder="1" applyAlignment="1">
      <alignment horizontal="center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left" vertical="center" wrapText="1"/>
    </xf>
    <xf numFmtId="0" fontId="66" fillId="0" borderId="0" xfId="0" applyFont="1" applyAlignment="1">
      <alignment horizontal="center"/>
    </xf>
    <xf numFmtId="0" fontId="66" fillId="0" borderId="10" xfId="0" applyFont="1" applyBorder="1" applyAlignment="1">
      <alignment horizontal="center"/>
    </xf>
    <xf numFmtId="0" fontId="66" fillId="0" borderId="9" xfId="0" applyFont="1" applyBorder="1" applyAlignment="1">
      <alignment horizontal="center"/>
    </xf>
    <xf numFmtId="0" fontId="66" fillId="0" borderId="15" xfId="0" applyFont="1" applyBorder="1" applyAlignment="1">
      <alignment horizontal="center"/>
    </xf>
    <xf numFmtId="0" fontId="66" fillId="0" borderId="2" xfId="0" applyFont="1" applyBorder="1" applyAlignment="1">
      <alignment horizontal="center"/>
    </xf>
    <xf numFmtId="164" fontId="36" fillId="0" borderId="18" xfId="0" applyNumberFormat="1" applyFont="1" applyBorder="1" applyAlignment="1">
      <alignment horizontal="center"/>
    </xf>
    <xf numFmtId="0" fontId="36" fillId="0" borderId="17" xfId="0" applyFont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35" fillId="0" borderId="0" xfId="0" applyFont="1" applyAlignment="1">
      <alignment horizontal="left" wrapText="1"/>
    </xf>
    <xf numFmtId="0" fontId="35" fillId="0" borderId="6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6" fillId="0" borderId="0" xfId="0" applyFont="1" applyAlignment="1">
      <alignment horizontal="center"/>
    </xf>
    <xf numFmtId="164" fontId="36" fillId="0" borderId="3" xfId="1" applyFont="1" applyBorder="1" applyAlignment="1"/>
    <xf numFmtId="164" fontId="36" fillId="0" borderId="10" xfId="1" applyFont="1" applyBorder="1" applyAlignment="1"/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6" fillId="0" borderId="6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left" vertical="center" wrapText="1"/>
    </xf>
    <xf numFmtId="0" fontId="36" fillId="0" borderId="9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8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/>
    </xf>
    <xf numFmtId="0" fontId="6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35" fillId="0" borderId="2" xfId="0" applyFont="1" applyBorder="1" applyAlignment="1">
      <alignment horizontal="left"/>
    </xf>
    <xf numFmtId="0" fontId="35" fillId="0" borderId="0" xfId="0" applyFont="1" applyAlignment="1">
      <alignment horizontal="right"/>
    </xf>
    <xf numFmtId="0" fontId="5" fillId="0" borderId="26" xfId="0" applyFont="1" applyBorder="1" applyAlignment="1">
      <alignment horizontal="center"/>
    </xf>
    <xf numFmtId="0" fontId="63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35" fillId="0" borderId="7" xfId="0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35" fillId="0" borderId="18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17" xfId="0" applyFont="1" applyBorder="1" applyAlignment="1">
      <alignment horizontal="left" vertical="center" wrapText="1"/>
    </xf>
    <xf numFmtId="0" fontId="36" fillId="0" borderId="5" xfId="0" applyFont="1" applyBorder="1" applyAlignment="1">
      <alignment horizontal="center"/>
    </xf>
    <xf numFmtId="0" fontId="36" fillId="0" borderId="19" xfId="0" applyFont="1" applyBorder="1" applyAlignment="1">
      <alignment horizontal="center"/>
    </xf>
    <xf numFmtId="0" fontId="36" fillId="0" borderId="16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64" fontId="6" fillId="0" borderId="12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9" fontId="51" fillId="0" borderId="0" xfId="0" applyNumberFormat="1" applyFont="1" applyAlignment="1">
      <alignment horizontal="left"/>
    </xf>
    <xf numFmtId="0" fontId="51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36" fillId="0" borderId="0" xfId="0" applyFont="1" applyAlignment="1">
      <alignment horizontal="left" vertical="center" wrapText="1"/>
    </xf>
    <xf numFmtId="168" fontId="36" fillId="0" borderId="0" xfId="0" applyNumberFormat="1" applyFont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4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3" fillId="0" borderId="25" xfId="0" applyFont="1" applyBorder="1" applyAlignment="1">
      <alignment horizontal="center"/>
    </xf>
    <xf numFmtId="0" fontId="26" fillId="0" borderId="0" xfId="0" applyFont="1" applyAlignment="1">
      <alignment horizontal="left"/>
    </xf>
    <xf numFmtId="166" fontId="67" fillId="0" borderId="2" xfId="0" applyNumberFormat="1" applyFont="1" applyBorder="1" applyAlignment="1">
      <alignment horizontal="center"/>
    </xf>
    <xf numFmtId="0" fontId="35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left" vertical="center" wrapText="1"/>
    </xf>
    <xf numFmtId="166" fontId="36" fillId="0" borderId="2" xfId="0" quotePrefix="1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38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36" fillId="0" borderId="0" xfId="0" applyFont="1" applyAlignment="1">
      <alignment horizontal="center" wrapText="1"/>
    </xf>
    <xf numFmtId="0" fontId="4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44" fillId="0" borderId="0" xfId="0" applyFont="1" applyAlignment="1">
      <alignment horizontal="right"/>
    </xf>
    <xf numFmtId="164" fontId="35" fillId="0" borderId="2" xfId="0" applyNumberFormat="1" applyFont="1" applyBorder="1" applyAlignment="1">
      <alignment horizontal="center" vertical="center"/>
    </xf>
    <xf numFmtId="166" fontId="40" fillId="0" borderId="4" xfId="0" applyNumberFormat="1" applyFont="1" applyBorder="1" applyAlignment="1">
      <alignment horizontal="left"/>
    </xf>
    <xf numFmtId="170" fontId="49" fillId="0" borderId="7" xfId="0" applyNumberFormat="1" applyFont="1" applyBorder="1" applyAlignment="1">
      <alignment horizontal="center"/>
    </xf>
    <xf numFmtId="0" fontId="35" fillId="0" borderId="4" xfId="0" applyFont="1" applyBorder="1" applyAlignment="1">
      <alignment horizontal="center" vertical="center" wrapText="1"/>
    </xf>
    <xf numFmtId="0" fontId="47" fillId="0" borderId="6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0" fontId="47" fillId="0" borderId="9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47" fillId="0" borderId="6" xfId="0" applyFont="1" applyBorder="1" applyAlignment="1">
      <alignment horizontal="left" vertical="center" wrapText="1"/>
    </xf>
    <xf numFmtId="0" fontId="47" fillId="0" borderId="7" xfId="0" applyFont="1" applyBorder="1" applyAlignment="1">
      <alignment horizontal="left" vertical="center" wrapText="1"/>
    </xf>
    <xf numFmtId="0" fontId="47" fillId="0" borderId="8" xfId="0" applyFont="1" applyBorder="1" applyAlignment="1">
      <alignment horizontal="left" vertical="center" wrapText="1"/>
    </xf>
    <xf numFmtId="0" fontId="47" fillId="0" borderId="9" xfId="0" applyFont="1" applyBorder="1" applyAlignment="1">
      <alignment horizontal="left" vertical="center" wrapText="1"/>
    </xf>
    <xf numFmtId="0" fontId="47" fillId="0" borderId="2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168" fontId="39" fillId="0" borderId="1" xfId="0" applyNumberFormat="1" applyFont="1" applyBorder="1" applyAlignment="1">
      <alignment horizontal="left" wrapText="1"/>
    </xf>
    <xf numFmtId="0" fontId="66" fillId="0" borderId="0" xfId="0" applyFont="1" applyAlignment="1">
      <alignment horizontal="left"/>
    </xf>
    <xf numFmtId="0" fontId="71" fillId="0" borderId="0" xfId="0" applyFont="1" applyAlignment="1">
      <alignment horizontal="center"/>
    </xf>
    <xf numFmtId="0" fontId="71" fillId="0" borderId="0" xfId="0" applyFont="1" applyAlignment="1">
      <alignment horizontal="center" vertical="center" wrapText="1"/>
    </xf>
    <xf numFmtId="0" fontId="36" fillId="0" borderId="0" xfId="0" applyFont="1" applyAlignment="1">
      <alignment horizontal="left" wrapText="1"/>
    </xf>
    <xf numFmtId="0" fontId="71" fillId="0" borderId="0" xfId="0" applyFont="1" applyAlignment="1">
      <alignment horizontal="left"/>
    </xf>
    <xf numFmtId="0" fontId="35" fillId="0" borderId="0" xfId="0" applyFont="1"/>
    <xf numFmtId="0" fontId="36" fillId="0" borderId="2" xfId="0" applyFont="1" applyBorder="1" applyAlignment="1">
      <alignment horizontal="center"/>
    </xf>
    <xf numFmtId="0" fontId="50" fillId="0" borderId="0" xfId="0" applyFont="1" applyAlignment="1">
      <alignment horizontal="center"/>
    </xf>
    <xf numFmtId="0" fontId="70" fillId="0" borderId="25" xfId="0" applyFont="1" applyBorder="1" applyAlignment="1">
      <alignment horizontal="center"/>
    </xf>
    <xf numFmtId="0" fontId="71" fillId="0" borderId="2" xfId="0" applyFont="1" applyBorder="1" applyAlignment="1">
      <alignment horizontal="center"/>
    </xf>
    <xf numFmtId="0" fontId="25" fillId="0" borderId="0" xfId="3" applyFont="1" applyAlignment="1">
      <alignment horizontal="right" vertical="top" wrapText="1"/>
    </xf>
    <xf numFmtId="0" fontId="50" fillId="0" borderId="0" xfId="3" applyFont="1" applyAlignment="1">
      <alignment horizontal="center" vertical="center"/>
    </xf>
    <xf numFmtId="0" fontId="30" fillId="0" borderId="0" xfId="3" applyFont="1" applyAlignment="1">
      <alignment horizontal="center"/>
    </xf>
    <xf numFmtId="0" fontId="33" fillId="0" borderId="0" xfId="3" applyFont="1" applyAlignment="1">
      <alignment horizontal="center"/>
    </xf>
    <xf numFmtId="0" fontId="33" fillId="0" borderId="25" xfId="3" applyFont="1" applyBorder="1" applyAlignment="1">
      <alignment horizontal="center"/>
    </xf>
    <xf numFmtId="0" fontId="47" fillId="0" borderId="18" xfId="3" applyFont="1" applyBorder="1" applyAlignment="1">
      <alignment horizontal="left" vertical="center" wrapText="1"/>
    </xf>
    <xf numFmtId="0" fontId="47" fillId="0" borderId="17" xfId="3" applyFont="1" applyBorder="1" applyAlignment="1">
      <alignment horizontal="left" vertical="center" wrapText="1"/>
    </xf>
    <xf numFmtId="0" fontId="47" fillId="0" borderId="18" xfId="3" applyFont="1" applyBorder="1" applyAlignment="1">
      <alignment horizontal="center" vertical="center"/>
    </xf>
    <xf numFmtId="0" fontId="47" fillId="0" borderId="17" xfId="3" applyFont="1" applyBorder="1" applyAlignment="1">
      <alignment horizontal="center" vertical="center"/>
    </xf>
    <xf numFmtId="0" fontId="38" fillId="0" borderId="2" xfId="3" applyFont="1" applyBorder="1" applyAlignment="1">
      <alignment horizontal="center"/>
    </xf>
    <xf numFmtId="0" fontId="47" fillId="0" borderId="18" xfId="3" applyFont="1" applyBorder="1" applyAlignment="1">
      <alignment horizontal="left"/>
    </xf>
    <xf numFmtId="0" fontId="47" fillId="0" borderId="17" xfId="3" applyFont="1" applyBorder="1" applyAlignment="1">
      <alignment horizontal="left"/>
    </xf>
    <xf numFmtId="166" fontId="47" fillId="0" borderId="18" xfId="3" applyNumberFormat="1" applyFont="1" applyBorder="1" applyAlignment="1">
      <alignment horizontal="center"/>
    </xf>
    <xf numFmtId="166" fontId="47" fillId="0" borderId="17" xfId="3" applyNumberFormat="1" applyFont="1" applyBorder="1" applyAlignment="1">
      <alignment horizontal="center"/>
    </xf>
    <xf numFmtId="0" fontId="47" fillId="0" borderId="18" xfId="3" applyFont="1" applyBorder="1" applyAlignment="1">
      <alignment horizontal="left" vertical="center"/>
    </xf>
    <xf numFmtId="0" fontId="47" fillId="0" borderId="17" xfId="3" applyFont="1" applyBorder="1" applyAlignment="1">
      <alignment horizontal="left" vertical="center"/>
    </xf>
    <xf numFmtId="0" fontId="42" fillId="0" borderId="3" xfId="3" applyFont="1" applyBorder="1" applyAlignment="1">
      <alignment horizontal="left" indent="4"/>
    </xf>
    <xf numFmtId="0" fontId="42" fillId="0" borderId="0" xfId="3" applyFont="1" applyAlignment="1">
      <alignment horizontal="left" indent="4"/>
    </xf>
    <xf numFmtId="0" fontId="42" fillId="0" borderId="10" xfId="3" applyFont="1" applyBorder="1" applyAlignment="1">
      <alignment horizontal="left" indent="4"/>
    </xf>
    <xf numFmtId="0" fontId="42" fillId="0" borderId="4" xfId="3" applyFont="1" applyBorder="1" applyAlignment="1">
      <alignment horizontal="left" vertical="center"/>
    </xf>
    <xf numFmtId="166" fontId="9" fillId="0" borderId="6" xfId="3" applyNumberFormat="1" applyFont="1" applyBorder="1" applyAlignment="1">
      <alignment horizontal="left" vertical="center" wrapText="1"/>
    </xf>
    <xf numFmtId="166" fontId="9" fillId="0" borderId="8" xfId="3" applyNumberFormat="1" applyFont="1" applyBorder="1" applyAlignment="1">
      <alignment horizontal="left" vertical="center" wrapText="1"/>
    </xf>
    <xf numFmtId="166" fontId="51" fillId="0" borderId="6" xfId="3" applyNumberFormat="1" applyFont="1" applyBorder="1" applyAlignment="1">
      <alignment horizontal="left" vertical="center" wrapText="1"/>
    </xf>
    <xf numFmtId="166" fontId="51" fillId="0" borderId="8" xfId="3" applyNumberFormat="1" applyFont="1" applyBorder="1" applyAlignment="1">
      <alignment horizontal="left" vertical="center" wrapText="1"/>
    </xf>
    <xf numFmtId="0" fontId="42" fillId="0" borderId="9" xfId="3" applyFont="1" applyBorder="1" applyAlignment="1">
      <alignment horizontal="center" vertical="center" wrapText="1"/>
    </xf>
    <xf numFmtId="0" fontId="42" fillId="0" borderId="2" xfId="3" applyFont="1" applyBorder="1" applyAlignment="1">
      <alignment horizontal="center" vertical="center" wrapText="1"/>
    </xf>
    <xf numFmtId="0" fontId="42" fillId="0" borderId="15" xfId="3" applyFont="1" applyBorder="1" applyAlignment="1">
      <alignment horizontal="center" vertical="center" wrapText="1"/>
    </xf>
    <xf numFmtId="0" fontId="42" fillId="0" borderId="3" xfId="3" applyFont="1" applyBorder="1" applyAlignment="1">
      <alignment horizontal="left" wrapText="1"/>
    </xf>
    <xf numFmtId="0" fontId="42" fillId="0" borderId="0" xfId="3" applyFont="1" applyAlignment="1">
      <alignment horizontal="left" wrapText="1"/>
    </xf>
    <xf numFmtId="0" fontId="42" fillId="0" borderId="10" xfId="3" applyFont="1" applyBorder="1" applyAlignment="1">
      <alignment horizontal="left" wrapText="1"/>
    </xf>
    <xf numFmtId="0" fontId="42" fillId="0" borderId="3" xfId="3" applyFont="1" applyBorder="1" applyAlignment="1">
      <alignment horizontal="left" indent="2"/>
    </xf>
    <xf numFmtId="0" fontId="42" fillId="0" borderId="0" xfId="3" applyFont="1" applyAlignment="1">
      <alignment horizontal="left" indent="2"/>
    </xf>
    <xf numFmtId="0" fontId="42" fillId="0" borderId="0" xfId="3" applyFont="1" applyAlignment="1">
      <alignment horizontal="left"/>
    </xf>
    <xf numFmtId="0" fontId="53" fillId="0" borderId="3" xfId="3" applyFont="1" applyBorder="1" applyAlignment="1">
      <alignment horizontal="center"/>
    </xf>
    <xf numFmtId="0" fontId="53" fillId="0" borderId="0" xfId="3" applyFont="1" applyAlignment="1">
      <alignment horizontal="center"/>
    </xf>
    <xf numFmtId="0" fontId="54" fillId="0" borderId="2" xfId="3" applyFont="1" applyBorder="1" applyAlignment="1">
      <alignment horizontal="center"/>
    </xf>
    <xf numFmtId="0" fontId="54" fillId="0" borderId="15" xfId="3" applyFont="1" applyBorder="1" applyAlignment="1">
      <alignment horizontal="center"/>
    </xf>
    <xf numFmtId="0" fontId="47" fillId="0" borderId="7" xfId="3" applyFont="1" applyBorder="1" applyAlignment="1">
      <alignment horizontal="center"/>
    </xf>
    <xf numFmtId="0" fontId="47" fillId="0" borderId="8" xfId="3" applyFont="1" applyBorder="1" applyAlignment="1">
      <alignment horizontal="center"/>
    </xf>
    <xf numFmtId="0" fontId="42" fillId="0" borderId="3" xfId="3" applyFont="1" applyBorder="1" applyAlignment="1">
      <alignment horizontal="center" vertical="top"/>
    </xf>
    <xf numFmtId="0" fontId="42" fillId="0" borderId="0" xfId="3" applyFont="1" applyAlignment="1">
      <alignment horizontal="center" vertical="top"/>
    </xf>
    <xf numFmtId="0" fontId="42" fillId="0" borderId="0" xfId="3" applyFont="1" applyAlignment="1">
      <alignment horizontal="center" vertical="center" wrapText="1"/>
    </xf>
    <xf numFmtId="0" fontId="42" fillId="0" borderId="10" xfId="3" applyFont="1" applyBorder="1" applyAlignment="1">
      <alignment horizontal="center" vertical="center" wrapText="1"/>
    </xf>
    <xf numFmtId="0" fontId="54" fillId="0" borderId="0" xfId="3" applyFont="1" applyAlignment="1">
      <alignment horizontal="center"/>
    </xf>
    <xf numFmtId="0" fontId="54" fillId="0" borderId="10" xfId="3" applyFont="1" applyBorder="1" applyAlignment="1">
      <alignment horizontal="center"/>
    </xf>
    <xf numFmtId="0" fontId="42" fillId="0" borderId="2" xfId="3" applyFont="1" applyBorder="1" applyAlignment="1">
      <alignment horizontal="center" vertical="top" wrapText="1"/>
    </xf>
    <xf numFmtId="0" fontId="42" fillId="0" borderId="15" xfId="3" applyFont="1" applyBorder="1" applyAlignment="1">
      <alignment horizontal="center" vertical="top" wrapText="1"/>
    </xf>
    <xf numFmtId="0" fontId="42" fillId="0" borderId="3" xfId="3" applyFont="1" applyBorder="1" applyAlignment="1">
      <alignment horizontal="center"/>
    </xf>
    <xf numFmtId="0" fontId="42" fillId="0" borderId="0" xfId="3" applyFont="1" applyAlignment="1">
      <alignment horizontal="center"/>
    </xf>
    <xf numFmtId="0" fontId="42" fillId="0" borderId="0" xfId="3" applyFont="1" applyAlignment="1">
      <alignment horizontal="center" vertical="center"/>
    </xf>
    <xf numFmtId="0" fontId="42" fillId="0" borderId="10" xfId="3" applyFont="1" applyBorder="1" applyAlignment="1">
      <alignment horizontal="center" vertical="center"/>
    </xf>
    <xf numFmtId="0" fontId="35" fillId="0" borderId="10" xfId="3" applyFont="1" applyBorder="1" applyAlignment="1">
      <alignment horizontal="center" vertical="center"/>
    </xf>
    <xf numFmtId="0" fontId="42" fillId="0" borderId="9" xfId="3" applyFont="1" applyBorder="1" applyAlignment="1">
      <alignment horizontal="center" vertical="top"/>
    </xf>
    <xf numFmtId="0" fontId="42" fillId="0" borderId="2" xfId="3" applyFont="1" applyBorder="1" applyAlignment="1">
      <alignment horizontal="center" vertical="top"/>
    </xf>
    <xf numFmtId="0" fontId="47" fillId="0" borderId="0" xfId="3" applyFont="1" applyAlignment="1">
      <alignment horizontal="center"/>
    </xf>
    <xf numFmtId="0" fontId="47" fillId="0" borderId="10" xfId="3" applyFont="1" applyBorder="1" applyAlignment="1">
      <alignment horizontal="center"/>
    </xf>
    <xf numFmtId="0" fontId="81" fillId="0" borderId="20" xfId="0" applyFont="1" applyBorder="1" applyAlignment="1">
      <alignment horizontal="center" vertical="top" wrapText="1"/>
    </xf>
    <xf numFmtId="0" fontId="81" fillId="0" borderId="21" xfId="0" applyFont="1" applyBorder="1" applyAlignment="1">
      <alignment horizontal="center" vertical="top" wrapText="1"/>
    </xf>
    <xf numFmtId="0" fontId="65" fillId="0" borderId="20" xfId="0" applyFont="1" applyBorder="1" applyAlignment="1">
      <alignment horizontal="center" vertical="top" wrapText="1"/>
    </xf>
    <xf numFmtId="0" fontId="65" fillId="0" borderId="21" xfId="0" applyFont="1" applyBorder="1" applyAlignment="1">
      <alignment horizontal="center" vertical="top" wrapText="1"/>
    </xf>
    <xf numFmtId="0" fontId="65" fillId="0" borderId="20" xfId="0" applyFont="1" applyBorder="1" applyAlignment="1">
      <alignment horizontal="center" vertical="center" wrapText="1"/>
    </xf>
    <xf numFmtId="0" fontId="65" fillId="0" borderId="21" xfId="0" applyFont="1" applyBorder="1" applyAlignment="1">
      <alignment horizontal="center" vertical="center" wrapText="1"/>
    </xf>
    <xf numFmtId="0" fontId="76" fillId="0" borderId="20" xfId="0" applyFont="1" applyBorder="1" applyAlignment="1">
      <alignment horizontal="center" wrapText="1"/>
    </xf>
    <xf numFmtId="0" fontId="76" fillId="0" borderId="21" xfId="0" applyFont="1" applyBorder="1" applyAlignment="1">
      <alignment horizontal="center" wrapText="1"/>
    </xf>
    <xf numFmtId="0" fontId="81" fillId="0" borderId="34" xfId="0" applyFont="1" applyBorder="1" applyAlignment="1">
      <alignment horizontal="left" vertical="center" wrapText="1"/>
    </xf>
    <xf numFmtId="0" fontId="81" fillId="0" borderId="35" xfId="0" applyFont="1" applyBorder="1" applyAlignment="1">
      <alignment horizontal="left" vertical="center" wrapText="1"/>
    </xf>
    <xf numFmtId="0" fontId="81" fillId="0" borderId="20" xfId="0" applyFont="1" applyBorder="1" applyAlignment="1">
      <alignment horizontal="left" vertical="center" wrapText="1"/>
    </xf>
    <xf numFmtId="0" fontId="81" fillId="0" borderId="21" xfId="0" applyFont="1" applyBorder="1" applyAlignment="1">
      <alignment horizontal="left" vertical="center" wrapText="1"/>
    </xf>
    <xf numFmtId="0" fontId="74" fillId="0" borderId="20" xfId="0" applyFont="1" applyBorder="1" applyAlignment="1">
      <alignment horizontal="center" wrapText="1"/>
    </xf>
    <xf numFmtId="0" fontId="74" fillId="0" borderId="0" xfId="0" applyFont="1" applyAlignment="1">
      <alignment horizontal="center" wrapText="1"/>
    </xf>
    <xf numFmtId="0" fontId="74" fillId="0" borderId="21" xfId="0" applyFont="1" applyBorder="1" applyAlignment="1">
      <alignment horizontal="center" wrapText="1"/>
    </xf>
    <xf numFmtId="0" fontId="64" fillId="0" borderId="0" xfId="0" applyFont="1" applyAlignment="1">
      <alignment horizontal="left" vertical="center" wrapText="1"/>
    </xf>
    <xf numFmtId="0" fontId="64" fillId="0" borderId="21" xfId="0" applyFont="1" applyBorder="1" applyAlignment="1">
      <alignment horizontal="left" vertical="center" wrapText="1"/>
    </xf>
    <xf numFmtId="0" fontId="82" fillId="0" borderId="41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0" fontId="82" fillId="0" borderId="42" xfId="0" applyFont="1" applyBorder="1" applyAlignment="1">
      <alignment horizontal="center" vertical="center" wrapText="1"/>
    </xf>
    <xf numFmtId="0" fontId="75" fillId="0" borderId="43" xfId="0" applyFont="1" applyBorder="1" applyAlignment="1">
      <alignment horizontal="center" vertical="center" wrapText="1"/>
    </xf>
    <xf numFmtId="0" fontId="75" fillId="0" borderId="44" xfId="0" applyFont="1" applyBorder="1" applyAlignment="1">
      <alignment horizontal="center" vertical="center" wrapText="1"/>
    </xf>
    <xf numFmtId="0" fontId="76" fillId="0" borderId="38" xfId="0" applyFont="1" applyBorder="1" applyAlignment="1">
      <alignment horizontal="center" vertical="center" wrapText="1"/>
    </xf>
    <xf numFmtId="0" fontId="76" fillId="0" borderId="39" xfId="0" applyFont="1" applyBorder="1" applyAlignment="1">
      <alignment horizontal="center" vertical="center" wrapText="1"/>
    </xf>
    <xf numFmtId="0" fontId="76" fillId="0" borderId="36" xfId="0" applyFont="1" applyBorder="1" applyAlignment="1">
      <alignment horizontal="center" vertical="center" wrapText="1"/>
    </xf>
    <xf numFmtId="0" fontId="76" fillId="0" borderId="37" xfId="0" applyFont="1" applyBorder="1" applyAlignment="1">
      <alignment horizontal="center" vertical="center" wrapText="1"/>
    </xf>
    <xf numFmtId="0" fontId="76" fillId="0" borderId="22" xfId="0" applyFont="1" applyBorder="1" applyAlignment="1">
      <alignment horizontal="center" vertical="center" wrapText="1"/>
    </xf>
    <xf numFmtId="0" fontId="76" fillId="0" borderId="23" xfId="0" applyFont="1" applyBorder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166" fontId="14" fillId="0" borderId="18" xfId="0" applyNumberFormat="1" applyFont="1" applyBorder="1" applyAlignment="1">
      <alignment horizontal="center" vertical="center"/>
    </xf>
    <xf numFmtId="166" fontId="14" fillId="0" borderId="17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wrapText="1"/>
    </xf>
    <xf numFmtId="0" fontId="13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57" fillId="0" borderId="4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center" wrapText="1"/>
    </xf>
    <xf numFmtId="0" fontId="25" fillId="0" borderId="1" xfId="0" applyFont="1" applyBorder="1" applyAlignment="1">
      <alignment horizontal="center" wrapText="1"/>
    </xf>
    <xf numFmtId="0" fontId="25" fillId="0" borderId="17" xfId="0" applyFont="1" applyBorder="1" applyAlignment="1">
      <alignment horizontal="center" wrapText="1"/>
    </xf>
    <xf numFmtId="0" fontId="23" fillId="0" borderId="18" xfId="0" applyFont="1" applyBorder="1" applyAlignment="1">
      <alignment horizontal="left" wrapText="1"/>
    </xf>
    <xf numFmtId="0" fontId="23" fillId="0" borderId="1" xfId="0" applyFont="1" applyBorder="1" applyAlignment="1">
      <alignment horizontal="left" wrapText="1"/>
    </xf>
    <xf numFmtId="0" fontId="23" fillId="0" borderId="17" xfId="0" applyFont="1" applyBorder="1" applyAlignment="1">
      <alignment horizontal="left" wrapText="1"/>
    </xf>
    <xf numFmtId="0" fontId="25" fillId="2" borderId="18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wrapText="1"/>
    </xf>
    <xf numFmtId="0" fontId="2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0" fontId="9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</cellXfs>
  <cellStyles count="4">
    <cellStyle name="Comma" xfId="1" builtinId="3"/>
    <cellStyle name="Comma 2" xfId="2" xr:uid="{33CF7737-AF5A-4AF8-AA4E-95FFC803200D}"/>
    <cellStyle name="Normal" xfId="0" builtinId="0"/>
    <cellStyle name="Normal 3" xfId="3" xr:uid="{5064F829-95F5-4392-AB0E-5D4214AC6F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22/11/relationships/FeaturePropertyBag" Target="featurePropertyBag/featurePropertyBag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s://upload.wikimedia.org/wikipedia/commons/thumb/2/20/Department_of_Education.svg/1200px-Department_of_Education.svg.png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https://upload.wikimedia.org/wikipedia/commons/thumb/2/20/Department_of_Education.svg/1200px-Department_of_Education.svg.png" TargetMode="External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https://upload.wikimedia.org/wikipedia/commons/thumb/2/20/Department_of_Education.svg/1200px-Department_of_Education.svg.png" TargetMode="External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https://upload.wikimedia.org/wikipedia/commons/thumb/2/20/Department_of_Education.svg/1200px-Department_of_Education.svg.png" TargetMode="External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https://upload.wikimedia.org/wikipedia/commons/thumb/2/20/Department_of_Education.svg/1200px-Department_of_Education.svg.png" TargetMode="External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https://upload.wikimedia.org/wikipedia/commons/thumb/2/20/Department_of_Education.svg/1200px-Department_of_Education.svg.png" TargetMode="External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51</xdr:row>
      <xdr:rowOff>0</xdr:rowOff>
    </xdr:from>
    <xdr:ext cx="197926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466F192-AEF9-5D8F-F20A-B5D6639E633B}"/>
            </a:ext>
          </a:extLst>
        </xdr:cNvPr>
        <xdr:cNvSpPr txBox="1"/>
      </xdr:nvSpPr>
      <xdr:spPr>
        <a:xfrm>
          <a:off x="7153275" y="804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PH"/>
        </a:p>
      </xdr:txBody>
    </xdr:sp>
    <xdr:clientData/>
  </xdr:oneCellAnchor>
  <xdr:twoCellAnchor>
    <xdr:from>
      <xdr:col>2</xdr:col>
      <xdr:colOff>105051</xdr:colOff>
      <xdr:row>53</xdr:row>
      <xdr:rowOff>40585</xdr:rowOff>
    </xdr:from>
    <xdr:to>
      <xdr:col>5</xdr:col>
      <xdr:colOff>639091</xdr:colOff>
      <xdr:row>55</xdr:row>
      <xdr:rowOff>123761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21007DE0-D5A9-A975-CD9F-D2E199536494}"/>
            </a:ext>
          </a:extLst>
        </xdr:cNvPr>
        <xdr:cNvSpPr/>
      </xdr:nvSpPr>
      <xdr:spPr>
        <a:xfrm>
          <a:off x="1802986" y="11868150"/>
          <a:ext cx="4451714" cy="44761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9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82826</xdr:colOff>
      <xdr:row>51</xdr:row>
      <xdr:rowOff>165653</xdr:rowOff>
    </xdr:from>
    <xdr:to>
      <xdr:col>2</xdr:col>
      <xdr:colOff>185318</xdr:colOff>
      <xdr:row>55</xdr:row>
      <xdr:rowOff>96799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A5ACCAB-339D-4E9F-1730-D31796B83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26" y="11628783"/>
          <a:ext cx="1800427" cy="774198"/>
        </a:xfrm>
        <a:prstGeom prst="rect">
          <a:avLst/>
        </a:prstGeom>
      </xdr:spPr>
    </xdr:pic>
    <xdr:clientData/>
  </xdr:twoCellAnchor>
  <xdr:twoCellAnchor editAs="oneCell">
    <xdr:from>
      <xdr:col>2</xdr:col>
      <xdr:colOff>1510590</xdr:colOff>
      <xdr:row>0</xdr:row>
      <xdr:rowOff>42005</xdr:rowOff>
    </xdr:from>
    <xdr:to>
      <xdr:col>2</xdr:col>
      <xdr:colOff>2139240</xdr:colOff>
      <xdr:row>2</xdr:row>
      <xdr:rowOff>228916</xdr:rowOff>
    </xdr:to>
    <xdr:pic>
      <xdr:nvPicPr>
        <xdr:cNvPr id="2" name="Picture 1" descr="Image result for dep ed logo">
          <a:extLst>
            <a:ext uri="{FF2B5EF4-FFF2-40B4-BE49-F238E27FC236}">
              <a16:creationId xmlns:a16="http://schemas.microsoft.com/office/drawing/2014/main" id="{6767ADBA-1296-456E-8C79-643626124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483" y="42005"/>
          <a:ext cx="628650" cy="635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275517</xdr:colOff>
      <xdr:row>65</xdr:row>
      <xdr:rowOff>30631</xdr:rowOff>
    </xdr:from>
    <xdr:to>
      <xdr:col>5</xdr:col>
      <xdr:colOff>183114</xdr:colOff>
      <xdr:row>67</xdr:row>
      <xdr:rowOff>114758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6A68809F-0325-FDEE-FC99-2D3141272FFB}"/>
            </a:ext>
          </a:extLst>
        </xdr:cNvPr>
        <xdr:cNvSpPr/>
      </xdr:nvSpPr>
      <xdr:spPr>
        <a:xfrm>
          <a:off x="1810723" y="12020925"/>
          <a:ext cx="4143420" cy="44271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9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85725</xdr:colOff>
      <xdr:row>63</xdr:row>
      <xdr:rowOff>152400</xdr:rowOff>
    </xdr:from>
    <xdr:to>
      <xdr:col>1</xdr:col>
      <xdr:colOff>352627</xdr:colOff>
      <xdr:row>68</xdr:row>
      <xdr:rowOff>21723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01A320-932C-493A-B674-DACD1FB1F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2020550"/>
          <a:ext cx="1800427" cy="774198"/>
        </a:xfrm>
        <a:prstGeom prst="rect">
          <a:avLst/>
        </a:prstGeom>
      </xdr:spPr>
    </xdr:pic>
    <xdr:clientData/>
  </xdr:twoCellAnchor>
  <xdr:twoCellAnchor editAs="oneCell">
    <xdr:from>
      <xdr:col>2</xdr:col>
      <xdr:colOff>889000</xdr:colOff>
      <xdr:row>0</xdr:row>
      <xdr:rowOff>98425</xdr:rowOff>
    </xdr:from>
    <xdr:to>
      <xdr:col>3</xdr:col>
      <xdr:colOff>596900</xdr:colOff>
      <xdr:row>0</xdr:row>
      <xdr:rowOff>727075</xdr:rowOff>
    </xdr:to>
    <xdr:pic>
      <xdr:nvPicPr>
        <xdr:cNvPr id="5" name="Picture 4" descr="Image result for dep ed logo">
          <a:extLst>
            <a:ext uri="{FF2B5EF4-FFF2-40B4-BE49-F238E27FC236}">
              <a16:creationId xmlns:a16="http://schemas.microsoft.com/office/drawing/2014/main" id="{4F7CFDC2-E82B-4FE9-90DC-29CE9E1A6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98425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9524</xdr:colOff>
      <xdr:row>40</xdr:row>
      <xdr:rowOff>28575</xdr:rowOff>
    </xdr:from>
    <xdr:to>
      <xdr:col>7</xdr:col>
      <xdr:colOff>438150</xdr:colOff>
      <xdr:row>50</xdr:row>
      <xdr:rowOff>114300</xdr:rowOff>
    </xdr:to>
    <xdr:sp macro="" textlink="">
      <xdr:nvSpPr>
        <xdr:cNvPr id="4" name="Right Brace 3">
          <a:extLst>
            <a:ext uri="{FF2B5EF4-FFF2-40B4-BE49-F238E27FC236}">
              <a16:creationId xmlns:a16="http://schemas.microsoft.com/office/drawing/2014/main" id="{620AAA70-2E5F-E918-D55B-F51382E1DE39}"/>
            </a:ext>
          </a:extLst>
        </xdr:cNvPr>
        <xdr:cNvSpPr/>
      </xdr:nvSpPr>
      <xdr:spPr bwMode="auto">
        <a:xfrm>
          <a:off x="7658099" y="8286750"/>
          <a:ext cx="428626" cy="1704975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>
    <xdr:from>
      <xdr:col>7</xdr:col>
      <xdr:colOff>28575</xdr:colOff>
      <xdr:row>6</xdr:row>
      <xdr:rowOff>9526</xdr:rowOff>
    </xdr:from>
    <xdr:to>
      <xdr:col>7</xdr:col>
      <xdr:colOff>295275</xdr:colOff>
      <xdr:row>9</xdr:row>
      <xdr:rowOff>133351</xdr:rowOff>
    </xdr:to>
    <xdr:sp macro="" textlink="">
      <xdr:nvSpPr>
        <xdr:cNvPr id="6" name="Right Brace 5">
          <a:extLst>
            <a:ext uri="{FF2B5EF4-FFF2-40B4-BE49-F238E27FC236}">
              <a16:creationId xmlns:a16="http://schemas.microsoft.com/office/drawing/2014/main" id="{A728D984-8DB8-442C-BF1B-30ACD658CBFC}"/>
            </a:ext>
          </a:extLst>
        </xdr:cNvPr>
        <xdr:cNvSpPr/>
      </xdr:nvSpPr>
      <xdr:spPr bwMode="auto">
        <a:xfrm>
          <a:off x="7677150" y="1638301"/>
          <a:ext cx="266700" cy="609600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351045</xdr:colOff>
      <xdr:row>61</xdr:row>
      <xdr:rowOff>162889</xdr:rowOff>
    </xdr:from>
    <xdr:to>
      <xdr:col>8</xdr:col>
      <xdr:colOff>431337</xdr:colOff>
      <xdr:row>64</xdr:row>
      <xdr:rowOff>66205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3ACD1E0-0D4C-F85D-F5F9-457B4056002F}"/>
            </a:ext>
          </a:extLst>
        </xdr:cNvPr>
        <xdr:cNvSpPr/>
      </xdr:nvSpPr>
      <xdr:spPr>
        <a:xfrm>
          <a:off x="1797741" y="11537672"/>
          <a:ext cx="4276813" cy="433403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60</xdr:row>
      <xdr:rowOff>138043</xdr:rowOff>
    </xdr:from>
    <xdr:to>
      <xdr:col>2</xdr:col>
      <xdr:colOff>417231</xdr:colOff>
      <xdr:row>65</xdr:row>
      <xdr:rowOff>9925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B59A5C-4668-477C-890C-727050BCE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314043"/>
          <a:ext cx="1863927" cy="760882"/>
        </a:xfrm>
        <a:prstGeom prst="rect">
          <a:avLst/>
        </a:prstGeom>
      </xdr:spPr>
    </xdr:pic>
    <xdr:clientData/>
  </xdr:twoCellAnchor>
  <xdr:twoCellAnchor editAs="oneCell">
    <xdr:from>
      <xdr:col>4</xdr:col>
      <xdr:colOff>347870</xdr:colOff>
      <xdr:row>1</xdr:row>
      <xdr:rowOff>16567</xdr:rowOff>
    </xdr:from>
    <xdr:to>
      <xdr:col>5</xdr:col>
      <xdr:colOff>363607</xdr:colOff>
      <xdr:row>4</xdr:row>
      <xdr:rowOff>148260</xdr:rowOff>
    </xdr:to>
    <xdr:pic>
      <xdr:nvPicPr>
        <xdr:cNvPr id="5" name="Picture 1" descr="Image result for dep ed logo">
          <a:extLst>
            <a:ext uri="{FF2B5EF4-FFF2-40B4-BE49-F238E27FC236}">
              <a16:creationId xmlns:a16="http://schemas.microsoft.com/office/drawing/2014/main" id="{B404863D-1A43-41A3-913E-152ED0C8F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5066" y="182219"/>
          <a:ext cx="6286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26</xdr:row>
      <xdr:rowOff>1</xdr:rowOff>
    </xdr:from>
    <xdr:to>
      <xdr:col>10</xdr:col>
      <xdr:colOff>347382</xdr:colOff>
      <xdr:row>27</xdr:row>
      <xdr:rowOff>67237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id="{0D3AB3E9-1F52-4B80-8E69-82D38BA6C2A7}"/>
            </a:ext>
          </a:extLst>
        </xdr:cNvPr>
        <xdr:cNvSpPr/>
      </xdr:nvSpPr>
      <xdr:spPr bwMode="auto">
        <a:xfrm>
          <a:off x="6992471" y="4728883"/>
          <a:ext cx="347382" cy="257736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536122</xdr:colOff>
      <xdr:row>0</xdr:row>
      <xdr:rowOff>59418</xdr:rowOff>
    </xdr:from>
    <xdr:to>
      <xdr:col>9</xdr:col>
      <xdr:colOff>118835</xdr:colOff>
      <xdr:row>2</xdr:row>
      <xdr:rowOff>251278</xdr:rowOff>
    </xdr:to>
    <xdr:pic>
      <xdr:nvPicPr>
        <xdr:cNvPr id="98524" name="Picture 1" descr="Image result for dep ed logo">
          <a:extLst>
            <a:ext uri="{FF2B5EF4-FFF2-40B4-BE49-F238E27FC236}">
              <a16:creationId xmlns:a16="http://schemas.microsoft.com/office/drawing/2014/main" id="{99B622D3-9030-2CBF-8C05-A4FAC063B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9979" y="59418"/>
          <a:ext cx="589642" cy="6408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333375</xdr:colOff>
      <xdr:row>47</xdr:row>
      <xdr:rowOff>114300</xdr:rowOff>
    </xdr:from>
    <xdr:to>
      <xdr:col>8</xdr:col>
      <xdr:colOff>321285</xdr:colOff>
      <xdr:row>50</xdr:row>
      <xdr:rowOff>80010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E3D8308-CE5D-5B94-AFEE-F0F94C19816E}"/>
            </a:ext>
          </a:extLst>
        </xdr:cNvPr>
        <xdr:cNvSpPr/>
      </xdr:nvSpPr>
      <xdr:spPr>
        <a:xfrm>
          <a:off x="1905000" y="8324850"/>
          <a:ext cx="4178910" cy="45148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114300</xdr:colOff>
      <xdr:row>46</xdr:row>
      <xdr:rowOff>95250</xdr:rowOff>
    </xdr:from>
    <xdr:to>
      <xdr:col>3</xdr:col>
      <xdr:colOff>276427</xdr:colOff>
      <xdr:row>51</xdr:row>
      <xdr:rowOff>59824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A1AE15-705F-4A77-99E2-32458F8E9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143875"/>
          <a:ext cx="1800427" cy="774198"/>
        </a:xfrm>
        <a:prstGeom prst="rect">
          <a:avLst/>
        </a:prstGeom>
      </xdr:spPr>
    </xdr:pic>
    <xdr:clientData/>
  </xdr:twoCellAnchor>
  <xdr:twoCellAnchor>
    <xdr:from>
      <xdr:col>15</xdr:col>
      <xdr:colOff>23131</xdr:colOff>
      <xdr:row>26</xdr:row>
      <xdr:rowOff>83004</xdr:rowOff>
    </xdr:from>
    <xdr:to>
      <xdr:col>15</xdr:col>
      <xdr:colOff>435428</xdr:colOff>
      <xdr:row>30</xdr:row>
      <xdr:rowOff>136072</xdr:rowOff>
    </xdr:to>
    <xdr:sp macro="" textlink="">
      <xdr:nvSpPr>
        <xdr:cNvPr id="4" name="Right Brace 3">
          <a:extLst>
            <a:ext uri="{FF2B5EF4-FFF2-40B4-BE49-F238E27FC236}">
              <a16:creationId xmlns:a16="http://schemas.microsoft.com/office/drawing/2014/main" id="{308B7C8E-3060-40C5-AE85-2B7972E204DA}"/>
            </a:ext>
          </a:extLst>
        </xdr:cNvPr>
        <xdr:cNvSpPr/>
      </xdr:nvSpPr>
      <xdr:spPr bwMode="auto">
        <a:xfrm>
          <a:off x="13412560" y="4995183"/>
          <a:ext cx="412297" cy="733425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152955</xdr:colOff>
      <xdr:row>1</xdr:row>
      <xdr:rowOff>60325</xdr:rowOff>
    </xdr:from>
    <xdr:to>
      <xdr:col>7</xdr:col>
      <xdr:colOff>184705</xdr:colOff>
      <xdr:row>1</xdr:row>
      <xdr:rowOff>688975</xdr:rowOff>
    </xdr:to>
    <xdr:pic>
      <xdr:nvPicPr>
        <xdr:cNvPr id="94739" name="Picture 1" descr="Image result for dep ed logo">
          <a:extLst>
            <a:ext uri="{FF2B5EF4-FFF2-40B4-BE49-F238E27FC236}">
              <a16:creationId xmlns:a16="http://schemas.microsoft.com/office/drawing/2014/main" id="{59E80F9E-C4E4-CADE-D76C-F59825167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2755" y="60325"/>
          <a:ext cx="6413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191077</xdr:colOff>
      <xdr:row>65</xdr:row>
      <xdr:rowOff>25749</xdr:rowOff>
    </xdr:from>
    <xdr:to>
      <xdr:col>10</xdr:col>
      <xdr:colOff>257175</xdr:colOff>
      <xdr:row>67</xdr:row>
      <xdr:rowOff>156685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DA4B742-D14B-B0A7-9089-82582EF10346}"/>
            </a:ext>
          </a:extLst>
        </xdr:cNvPr>
        <xdr:cNvSpPr/>
      </xdr:nvSpPr>
      <xdr:spPr bwMode="auto">
        <a:xfrm>
          <a:off x="1781752" y="11741499"/>
          <a:ext cx="4076123" cy="454786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1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0</xdr:col>
      <xdr:colOff>0</xdr:colOff>
      <xdr:row>63</xdr:row>
      <xdr:rowOff>142315</xdr:rowOff>
    </xdr:from>
    <xdr:to>
      <xdr:col>3</xdr:col>
      <xdr:colOff>214795</xdr:colOff>
      <xdr:row>68</xdr:row>
      <xdr:rowOff>132100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BA066C8-78E5-4DF3-8487-9DAEDE9A9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34215"/>
          <a:ext cx="1805470" cy="799410"/>
        </a:xfrm>
        <a:prstGeom prst="rect">
          <a:avLst/>
        </a:prstGeom>
      </xdr:spPr>
    </xdr:pic>
    <xdr:clientData/>
  </xdr:twoCellAnchor>
  <xdr:twoCellAnchor>
    <xdr:from>
      <xdr:col>12</xdr:col>
      <xdr:colOff>9524</xdr:colOff>
      <xdr:row>34</xdr:row>
      <xdr:rowOff>28575</xdr:rowOff>
    </xdr:from>
    <xdr:to>
      <xdr:col>12</xdr:col>
      <xdr:colOff>438150</xdr:colOff>
      <xdr:row>44</xdr:row>
      <xdr:rowOff>114300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0883F5CF-B854-4E78-848D-76498DBD4219}"/>
            </a:ext>
          </a:extLst>
        </xdr:cNvPr>
        <xdr:cNvSpPr/>
      </xdr:nvSpPr>
      <xdr:spPr bwMode="auto">
        <a:xfrm>
          <a:off x="7658099" y="8286750"/>
          <a:ext cx="428626" cy="1704975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858760</xdr:colOff>
      <xdr:row>67</xdr:row>
      <xdr:rowOff>14935</xdr:rowOff>
    </xdr:from>
    <xdr:to>
      <xdr:col>4</xdr:col>
      <xdr:colOff>771340</xdr:colOff>
      <xdr:row>69</xdr:row>
      <xdr:rowOff>153480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3A19DC2-168A-7504-A383-F3F9E938AC38}"/>
            </a:ext>
          </a:extLst>
        </xdr:cNvPr>
        <xdr:cNvSpPr/>
      </xdr:nvSpPr>
      <xdr:spPr bwMode="auto">
        <a:xfrm>
          <a:off x="1833672" y="9932141"/>
          <a:ext cx="4350109" cy="45231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1502336</xdr:colOff>
      <xdr:row>0</xdr:row>
      <xdr:rowOff>82550</xdr:rowOff>
    </xdr:from>
    <xdr:to>
      <xdr:col>2</xdr:col>
      <xdr:colOff>2169086</xdr:colOff>
      <xdr:row>4</xdr:row>
      <xdr:rowOff>0</xdr:rowOff>
    </xdr:to>
    <xdr:pic>
      <xdr:nvPicPr>
        <xdr:cNvPr id="95764" name="Picture 1" descr="Image result for dep ed logo">
          <a:extLst>
            <a:ext uri="{FF2B5EF4-FFF2-40B4-BE49-F238E27FC236}">
              <a16:creationId xmlns:a16="http://schemas.microsoft.com/office/drawing/2014/main" id="{4AA5F9B9-1774-48DE-4FB1-6F4433272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748" y="82550"/>
          <a:ext cx="666750" cy="6234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44824</xdr:colOff>
      <xdr:row>65</xdr:row>
      <xdr:rowOff>112059</xdr:rowOff>
    </xdr:from>
    <xdr:to>
      <xdr:col>1</xdr:col>
      <xdr:colOff>870339</xdr:colOff>
      <xdr:row>70</xdr:row>
      <xdr:rowOff>90639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167483-6F10-4CF9-85E2-2A3A8CA9C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4" y="9704294"/>
          <a:ext cx="1800427" cy="7741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259229</xdr:colOff>
      <xdr:row>22</xdr:row>
      <xdr:rowOff>112059</xdr:rowOff>
    </xdr:from>
    <xdr:to>
      <xdr:col>0</xdr:col>
      <xdr:colOff>603316</xdr:colOff>
      <xdr:row>23</xdr:row>
      <xdr:rowOff>38540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8DF25E4D-3DEC-6530-6BD3-EC504D7F0691}"/>
            </a:ext>
          </a:extLst>
        </xdr:cNvPr>
        <xdr:cNvSpPr/>
      </xdr:nvSpPr>
      <xdr:spPr bwMode="auto">
        <a:xfrm>
          <a:off x="246529" y="6046134"/>
          <a:ext cx="324971" cy="332814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>
    <xdr:from>
      <xdr:col>2</xdr:col>
      <xdr:colOff>66675</xdr:colOff>
      <xdr:row>23</xdr:row>
      <xdr:rowOff>35860</xdr:rowOff>
    </xdr:from>
    <xdr:to>
      <xdr:col>2</xdr:col>
      <xdr:colOff>413727</xdr:colOff>
      <xdr:row>24</xdr:row>
      <xdr:rowOff>158803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9C37B589-469E-3004-C4BC-83BD60558F3F}"/>
            </a:ext>
          </a:extLst>
        </xdr:cNvPr>
        <xdr:cNvSpPr/>
      </xdr:nvSpPr>
      <xdr:spPr bwMode="auto">
        <a:xfrm>
          <a:off x="4495800" y="6369985"/>
          <a:ext cx="327771" cy="278466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 editAs="oneCell">
    <xdr:from>
      <xdr:col>1</xdr:col>
      <xdr:colOff>2139496</xdr:colOff>
      <xdr:row>0</xdr:row>
      <xdr:rowOff>28575</xdr:rowOff>
    </xdr:from>
    <xdr:to>
      <xdr:col>1</xdr:col>
      <xdr:colOff>3194050</xdr:colOff>
      <xdr:row>4</xdr:row>
      <xdr:rowOff>128815</xdr:rowOff>
    </xdr:to>
    <xdr:pic>
      <xdr:nvPicPr>
        <xdr:cNvPr id="99683" name="image3.png">
          <a:extLst>
            <a:ext uri="{FF2B5EF4-FFF2-40B4-BE49-F238E27FC236}">
              <a16:creationId xmlns:a16="http://schemas.microsoft.com/office/drawing/2014/main" id="{DC3C223A-D7B3-5C6F-0C13-BD5BB55AB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5321" y="28575"/>
          <a:ext cx="1054554" cy="1052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22</xdr:row>
      <xdr:rowOff>64435</xdr:rowOff>
    </xdr:from>
    <xdr:to>
      <xdr:col>2</xdr:col>
      <xdr:colOff>407300</xdr:colOff>
      <xdr:row>22</xdr:row>
      <xdr:rowOff>349377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8DB46A0-6A76-CAC5-FC9B-5C3EB8B69BF2}"/>
            </a:ext>
          </a:extLst>
        </xdr:cNvPr>
        <xdr:cNvSpPr/>
      </xdr:nvSpPr>
      <xdr:spPr bwMode="auto">
        <a:xfrm>
          <a:off x="4495800" y="5998510"/>
          <a:ext cx="327771" cy="278466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  <xdr:twoCellAnchor>
    <xdr:from>
      <xdr:col>2</xdr:col>
      <xdr:colOff>377638</xdr:colOff>
      <xdr:row>36</xdr:row>
      <xdr:rowOff>0</xdr:rowOff>
    </xdr:from>
    <xdr:to>
      <xdr:col>3</xdr:col>
      <xdr:colOff>1046029</xdr:colOff>
      <xdr:row>36</xdr:row>
      <xdr:rowOff>5603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D1A0D8E-1CF7-4613-81C1-F670886C5EC8}"/>
            </a:ext>
          </a:extLst>
        </xdr:cNvPr>
        <xdr:cNvCxnSpPr/>
      </xdr:nvCxnSpPr>
      <xdr:spPr>
        <a:xfrm>
          <a:off x="4559113" y="9058275"/>
          <a:ext cx="1678041" cy="5603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120748</xdr:colOff>
      <xdr:row>26</xdr:row>
      <xdr:rowOff>158734</xdr:rowOff>
    </xdr:from>
    <xdr:to>
      <xdr:col>1</xdr:col>
      <xdr:colOff>2268313</xdr:colOff>
      <xdr:row>27</xdr:row>
      <xdr:rowOff>2969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325ED89-889D-431F-B08A-5CA2F12D976F}"/>
            </a:ext>
          </a:extLst>
        </xdr:cNvPr>
        <xdr:cNvCxnSpPr/>
      </xdr:nvCxnSpPr>
      <xdr:spPr>
        <a:xfrm>
          <a:off x="930373" y="7426309"/>
          <a:ext cx="2147565" cy="616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136979</xdr:colOff>
      <xdr:row>30</xdr:row>
      <xdr:rowOff>0</xdr:rowOff>
    </xdr:from>
    <xdr:to>
      <xdr:col>1</xdr:col>
      <xdr:colOff>2288143</xdr:colOff>
      <xdr:row>30</xdr:row>
      <xdr:rowOff>4141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8AB6AB-B773-4436-8F38-6D96CD6F2561}"/>
            </a:ext>
          </a:extLst>
        </xdr:cNvPr>
        <xdr:cNvCxnSpPr/>
      </xdr:nvCxnSpPr>
      <xdr:spPr>
        <a:xfrm>
          <a:off x="946604" y="7972425"/>
          <a:ext cx="2151164" cy="414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</xdr:colOff>
      <xdr:row>33</xdr:row>
      <xdr:rowOff>3572</xdr:rowOff>
    </xdr:from>
    <xdr:to>
      <xdr:col>1</xdr:col>
      <xdr:colOff>2257281</xdr:colOff>
      <xdr:row>33</xdr:row>
      <xdr:rowOff>6549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F430EA93-3064-4FF9-B43A-2A9130D7C475}"/>
            </a:ext>
          </a:extLst>
        </xdr:cNvPr>
        <xdr:cNvCxnSpPr/>
      </xdr:nvCxnSpPr>
      <xdr:spPr>
        <a:xfrm flipV="1">
          <a:off x="977900" y="8518922"/>
          <a:ext cx="2089006" cy="2977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66675</xdr:colOff>
      <xdr:row>50</xdr:row>
      <xdr:rowOff>123825</xdr:rowOff>
    </xdr:from>
    <xdr:to>
      <xdr:col>1</xdr:col>
      <xdr:colOff>981277</xdr:colOff>
      <xdr:row>55</xdr:row>
      <xdr:rowOff>88398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1B1843F8-F75C-46FF-8736-529437D78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0544175"/>
          <a:ext cx="1800427" cy="898023"/>
        </a:xfrm>
        <a:prstGeom prst="rect">
          <a:avLst/>
        </a:prstGeom>
      </xdr:spPr>
    </xdr:pic>
    <xdr:clientData/>
  </xdr:twoCellAnchor>
  <xdr:twoCellAnchor>
    <xdr:from>
      <xdr:col>1</xdr:col>
      <xdr:colOff>981075</xdr:colOff>
      <xdr:row>52</xdr:row>
      <xdr:rowOff>66675</xdr:rowOff>
    </xdr:from>
    <xdr:to>
      <xdr:col>3</xdr:col>
      <xdr:colOff>1051289</xdr:colOff>
      <xdr:row>54</xdr:row>
      <xdr:rowOff>66675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ABE1680C-737B-42C5-B0DC-F2FB0B2E9FF0}"/>
            </a:ext>
          </a:extLst>
        </xdr:cNvPr>
        <xdr:cNvSpPr/>
      </xdr:nvSpPr>
      <xdr:spPr>
        <a:xfrm>
          <a:off x="1790700" y="10858500"/>
          <a:ext cx="4451714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>
            <a:lnSpc>
              <a:spcPts val="900"/>
            </a:lnSpc>
            <a:spcBef>
              <a:spcPts val="0"/>
            </a:spcBef>
            <a:spcAft>
              <a:spcPts val="0"/>
            </a:spcAft>
          </a:pPr>
          <a:r>
            <a:rPr lang="en-PH" sz="1000">
              <a:solidFill>
                <a:srgbClr val="000000"/>
              </a:solidFill>
              <a:effectLst/>
              <a:latin typeface="Cambria" panose="02040503050406030204" pitchFamily="18" charset="0"/>
              <a:ea typeface="Cambria" panose="02040503050406030204" pitchFamily="18" charset="0"/>
              <a:cs typeface="Cambria" panose="02040503050406030204" pitchFamily="18" charset="0"/>
            </a:rPr>
            <a:t> 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Sitio Chloe, Brgy. Rizal, Sagay City, Negros Occidental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Telephone Nos. 488-02-15; 722-0597/ </a:t>
          </a:r>
          <a:r>
            <a:rPr lang="en-SG" sz="900" u="sng">
              <a:solidFill>
                <a:srgbClr val="0000FF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sagaycity001@deped.gov.ph</a:t>
          </a:r>
          <a:r>
            <a:rPr lang="en-SG" sz="900">
              <a:solidFill>
                <a:srgbClr val="000000"/>
              </a:solidFill>
              <a:effectLst/>
              <a:latin typeface="Bookman Old Style" panose="02050604050505020204" pitchFamily="18" charset="0"/>
              <a:ea typeface="Bookman Old Style" panose="02050604050505020204" pitchFamily="18" charset="0"/>
              <a:cs typeface="Bookman Old Style" panose="02050604050505020204" pitchFamily="18" charset="0"/>
            </a:rPr>
            <a:t> 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ts val="1000"/>
            </a:lnSpc>
            <a:spcBef>
              <a:spcPts val="0"/>
            </a:spcBef>
            <a:spcAft>
              <a:spcPts val="0"/>
            </a:spcAft>
          </a:pPr>
          <a:r>
            <a:rPr lang="en-SG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n-PH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377638</xdr:colOff>
      <xdr:row>36</xdr:row>
      <xdr:rowOff>0</xdr:rowOff>
    </xdr:from>
    <xdr:to>
      <xdr:col>3</xdr:col>
      <xdr:colOff>1046029</xdr:colOff>
      <xdr:row>36</xdr:row>
      <xdr:rowOff>5603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22DF9B1D-7861-43CA-A80B-3735A3BEB811}"/>
            </a:ext>
          </a:extLst>
        </xdr:cNvPr>
        <xdr:cNvCxnSpPr/>
      </xdr:nvCxnSpPr>
      <xdr:spPr>
        <a:xfrm>
          <a:off x="4559113" y="9058275"/>
          <a:ext cx="1678041" cy="5603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120748</xdr:colOff>
      <xdr:row>26</xdr:row>
      <xdr:rowOff>158734</xdr:rowOff>
    </xdr:from>
    <xdr:to>
      <xdr:col>1</xdr:col>
      <xdr:colOff>2268313</xdr:colOff>
      <xdr:row>27</xdr:row>
      <xdr:rowOff>2969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922331E0-D830-4DE8-8A3C-9085FBAFAC97}"/>
            </a:ext>
          </a:extLst>
        </xdr:cNvPr>
        <xdr:cNvCxnSpPr/>
      </xdr:nvCxnSpPr>
      <xdr:spPr>
        <a:xfrm>
          <a:off x="930373" y="7426309"/>
          <a:ext cx="2147565" cy="616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136979</xdr:colOff>
      <xdr:row>30</xdr:row>
      <xdr:rowOff>0</xdr:rowOff>
    </xdr:from>
    <xdr:to>
      <xdr:col>1</xdr:col>
      <xdr:colOff>2288143</xdr:colOff>
      <xdr:row>30</xdr:row>
      <xdr:rowOff>4141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FE196803-BEC5-40BD-8BBE-0017072313D9}"/>
            </a:ext>
          </a:extLst>
        </xdr:cNvPr>
        <xdr:cNvCxnSpPr/>
      </xdr:nvCxnSpPr>
      <xdr:spPr>
        <a:xfrm>
          <a:off x="946604" y="7972425"/>
          <a:ext cx="2151164" cy="414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</xdr:colOff>
      <xdr:row>33</xdr:row>
      <xdr:rowOff>3572</xdr:rowOff>
    </xdr:from>
    <xdr:to>
      <xdr:col>1</xdr:col>
      <xdr:colOff>2257281</xdr:colOff>
      <xdr:row>33</xdr:row>
      <xdr:rowOff>6549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45F5F570-F326-4CE7-9E9E-2FE38579BECA}"/>
            </a:ext>
          </a:extLst>
        </xdr:cNvPr>
        <xdr:cNvCxnSpPr/>
      </xdr:nvCxnSpPr>
      <xdr:spPr>
        <a:xfrm flipV="1">
          <a:off x="977900" y="8518922"/>
          <a:ext cx="2089006" cy="2977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9524</xdr:colOff>
      <xdr:row>27</xdr:row>
      <xdr:rowOff>28575</xdr:rowOff>
    </xdr:from>
    <xdr:to>
      <xdr:col>4</xdr:col>
      <xdr:colOff>438150</xdr:colOff>
      <xdr:row>37</xdr:row>
      <xdr:rowOff>114300</xdr:rowOff>
    </xdr:to>
    <xdr:sp macro="" textlink="">
      <xdr:nvSpPr>
        <xdr:cNvPr id="5" name="Right Brace 4">
          <a:extLst>
            <a:ext uri="{FF2B5EF4-FFF2-40B4-BE49-F238E27FC236}">
              <a16:creationId xmlns:a16="http://schemas.microsoft.com/office/drawing/2014/main" id="{D7C22EDF-0214-4BFE-B143-BDD0BC590114}"/>
            </a:ext>
          </a:extLst>
        </xdr:cNvPr>
        <xdr:cNvSpPr/>
      </xdr:nvSpPr>
      <xdr:spPr bwMode="auto">
        <a:xfrm>
          <a:off x="7658099" y="8286750"/>
          <a:ext cx="428626" cy="1704975"/>
        </a:xfrm>
        <a:prstGeom prst="rightBr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n-P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PROCUREMENT%202024\D%20E%20C%20E%20M%20B%20E%20R\4%20-%20April\21-04-075%20Replacement%20of%20Tires%20for%20KIA%202700%20DropsideEF-84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%20MAIN%20FILES\PROCUREMENT\Procurement%202024\JUNE\24-06-85%20Meals%20&amp;%20Snacks%20for%20the%20Conduct%20of%20the%202nd%20Qtr.%20Division%20Monitoring,%20Evaluation%20&amp;%20Adjustment%20(DMEA)%20for%20CY%202024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"/>
      <sheetName val="RESO 1"/>
      <sheetName val="Quotation"/>
      <sheetName val="Received"/>
      <sheetName val="Abstract"/>
      <sheetName val="RESO 2"/>
      <sheetName val="PO"/>
      <sheetName val="IAR"/>
      <sheetName val="RIS"/>
      <sheetName val="ICS"/>
    </sheetNames>
    <sheetDataSet>
      <sheetData sheetId="0">
        <row r="37">
          <cell r="G37" t="str">
            <v>ARLENE G. BERMEJO, CESO VI</v>
          </cell>
        </row>
      </sheetData>
      <sheetData sheetId="1"/>
      <sheetData sheetId="2"/>
      <sheetData sheetId="3"/>
      <sheetData sheetId="4"/>
      <sheetData sheetId="5"/>
      <sheetData sheetId="6">
        <row r="4">
          <cell r="A4" t="str">
            <v>Department of Education - Schools Division of Sagay City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"/>
      <sheetName val="RESO 1"/>
      <sheetName val="Quotation"/>
      <sheetName val="Abstract"/>
      <sheetName val="RESO 2"/>
      <sheetName val="PO"/>
      <sheetName val="IAR"/>
      <sheetName val="RIS"/>
      <sheetName val="PO (2)"/>
      <sheetName val="PO (3)"/>
    </sheetNames>
    <sheetDataSet>
      <sheetData sheetId="0">
        <row r="12">
          <cell r="A12" t="str">
            <v>SGOD</v>
          </cell>
        </row>
        <row r="24">
          <cell r="B24" t="str">
            <v>Meals &amp; Snacks for the Conduct of the 2nd Qtr. Division Monitoring, Evaluation &amp; Adjustment (DMEA) for CY 2024.</v>
          </cell>
        </row>
        <row r="28">
          <cell r="B28" t="str">
            <v>NOVA B. ZAMORA</v>
          </cell>
        </row>
        <row r="29">
          <cell r="B29" t="str">
            <v>SEPS-M&amp;E</v>
          </cell>
        </row>
      </sheetData>
      <sheetData sheetId="1"/>
      <sheetData sheetId="2"/>
      <sheetData sheetId="3"/>
      <sheetData sheetId="4"/>
      <sheetData sheetId="5"/>
      <sheetData sheetId="6">
        <row r="60">
          <cell r="B60" t="e">
            <v>#REF!</v>
          </cell>
        </row>
        <row r="101">
          <cell r="E101" t="e">
            <v>#REF!</v>
          </cell>
        </row>
        <row r="104">
          <cell r="E104">
            <v>0</v>
          </cell>
        </row>
        <row r="106">
          <cell r="D106" t="e">
            <v>#REF!</v>
          </cell>
          <cell r="E106" t="e">
            <v>#REF!</v>
          </cell>
        </row>
      </sheetData>
      <sheetData sheetId="7"/>
      <sheetData sheetId="8"/>
      <sheetData sheetId="9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>
  <person displayName="JIM CARL MANSUETO" id="{83A6A2C9-0881-4011-BCD6-055561123E33}" userId="S::jimcarl.mansueto@deped.gov.ph::6d0216ea-e15b-42e2-9cc0-fd55f89e72a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31" dT="2026-02-06T03:52:36.90" personId="{83A6A2C9-0881-4011-BCD6-055561123E33}" id="{52DCAC3B-D83A-4180-994F-7AA4C2BF29FF}">
    <text>SCHOOL BOOKEEPEER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5" dT="2026-01-30T04:46:24.04" personId="{83A6A2C9-0881-4011-BCD6-055561123E33}" id="{750105AD-99FE-4398-BE33-07A817904564}">
    <text xml:space="preserve">Customize per School
</text>
  </threadedComment>
  <threadedComment ref="A38" dT="2026-01-30T04:44:02.39" personId="{83A6A2C9-0881-4011-BCD6-055561123E33}" id="{2573AB3F-B8AC-44E0-9796-2AE7AE731CAE}">
    <text>For Edit (7 days upon date of  PR)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99436-CC22-42EA-8EF6-2201BD50ED64}">
  <dimension ref="A1:IJ70"/>
  <sheetViews>
    <sheetView tabSelected="1" view="pageBreakPreview" topLeftCell="A52" zoomScale="85" zoomScaleNormal="70" zoomScaleSheetLayoutView="85" workbookViewId="0">
      <selection activeCell="H71" sqref="H71"/>
    </sheetView>
  </sheetViews>
  <sheetFormatPr defaultColWidth="9.140625" defaultRowHeight="15.75"/>
  <cols>
    <col min="1" max="1" width="15" style="65" customWidth="1"/>
    <col min="2" max="2" width="10.42578125" style="65" customWidth="1"/>
    <col min="3" max="3" width="38.42578125" style="65" customWidth="1"/>
    <col min="4" max="4" width="11.85546875" style="65" customWidth="1"/>
    <col min="5" max="5" width="13.140625" style="65" bestFit="1" customWidth="1"/>
    <col min="6" max="6" width="15.42578125" style="65" customWidth="1"/>
    <col min="7" max="7" width="6.42578125" customWidth="1"/>
    <col min="8" max="8" width="68.7109375" style="383" bestFit="1" customWidth="1"/>
    <col min="9" max="16384" width="9.140625" style="65"/>
  </cols>
  <sheetData>
    <row r="1" spans="1:8" ht="18.75">
      <c r="A1" s="67"/>
      <c r="E1" s="386" t="s">
        <v>145</v>
      </c>
      <c r="F1" s="386"/>
      <c r="H1" s="385" t="s">
        <v>362</v>
      </c>
    </row>
    <row r="2" spans="1:8">
      <c r="A2" s="390"/>
      <c r="B2" s="390"/>
      <c r="C2" s="390"/>
      <c r="D2" s="390"/>
      <c r="E2" s="390"/>
      <c r="F2" s="390"/>
      <c r="H2" s="376" t="s">
        <v>344</v>
      </c>
    </row>
    <row r="3" spans="1:8" ht="20.25">
      <c r="A3" s="391"/>
      <c r="B3" s="391"/>
      <c r="C3" s="391"/>
      <c r="D3" s="391"/>
      <c r="E3" s="391"/>
      <c r="F3" s="391"/>
      <c r="H3" s="377" t="s">
        <v>395</v>
      </c>
    </row>
    <row r="4" spans="1:8">
      <c r="A4" s="395" t="s">
        <v>235</v>
      </c>
      <c r="B4" s="388"/>
      <c r="C4" s="388"/>
      <c r="D4" s="388"/>
      <c r="E4" s="388"/>
      <c r="F4" s="388"/>
      <c r="H4" s="377" t="s">
        <v>394</v>
      </c>
    </row>
    <row r="5" spans="1:8" ht="13.5" customHeight="1">
      <c r="A5" s="387" t="s">
        <v>9</v>
      </c>
      <c r="B5" s="387"/>
      <c r="C5" s="387"/>
      <c r="D5" s="387"/>
      <c r="E5" s="387"/>
      <c r="F5" s="387"/>
      <c r="H5" s="377" t="s">
        <v>391</v>
      </c>
    </row>
    <row r="6" spans="1:8" ht="13.5" customHeight="1">
      <c r="A6" s="392" t="s">
        <v>294</v>
      </c>
      <c r="B6" s="393"/>
      <c r="C6" s="393"/>
      <c r="D6" s="393"/>
      <c r="E6" s="393"/>
      <c r="F6" s="393"/>
      <c r="H6" s="377" t="s">
        <v>392</v>
      </c>
    </row>
    <row r="7" spans="1:8" ht="13.5" customHeight="1" thickBot="1">
      <c r="A7" s="396" t="s">
        <v>354</v>
      </c>
      <c r="B7" s="396"/>
      <c r="C7" s="396"/>
      <c r="D7" s="396"/>
      <c r="E7" s="396"/>
      <c r="F7" s="396"/>
      <c r="H7" s="377" t="s">
        <v>345</v>
      </c>
    </row>
    <row r="8" spans="1:8" ht="15" customHeight="1">
      <c r="A8" s="388"/>
      <c r="B8" s="388"/>
      <c r="C8" s="388"/>
      <c r="D8" s="388"/>
      <c r="E8" s="388"/>
      <c r="F8" s="388"/>
      <c r="H8" s="377" t="s">
        <v>346</v>
      </c>
    </row>
    <row r="9" spans="1:8" ht="18.75" customHeight="1">
      <c r="A9" s="389" t="s">
        <v>202</v>
      </c>
      <c r="B9" s="389"/>
      <c r="C9" s="389"/>
      <c r="D9" s="389"/>
      <c r="E9" s="389"/>
      <c r="F9" s="389"/>
      <c r="H9" s="378" t="s">
        <v>347</v>
      </c>
    </row>
    <row r="10" spans="1:8" ht="18.600000000000001" customHeight="1">
      <c r="A10" s="332" t="s">
        <v>326</v>
      </c>
      <c r="B10" s="333"/>
      <c r="C10" s="334" t="s">
        <v>327</v>
      </c>
      <c r="D10" s="335" t="s">
        <v>320</v>
      </c>
      <c r="E10" s="334" t="s">
        <v>10</v>
      </c>
      <c r="F10" s="336"/>
      <c r="H10" s="377" t="s">
        <v>393</v>
      </c>
    </row>
    <row r="11" spans="1:8">
      <c r="A11" s="397" t="s">
        <v>328</v>
      </c>
      <c r="B11" s="398"/>
      <c r="C11" s="337" t="s">
        <v>272</v>
      </c>
      <c r="D11" s="338"/>
      <c r="E11" s="337" t="s">
        <v>329</v>
      </c>
      <c r="F11" s="339" t="s">
        <v>288</v>
      </c>
      <c r="H11" s="377" t="s">
        <v>389</v>
      </c>
    </row>
    <row r="12" spans="1:8">
      <c r="A12" s="340"/>
      <c r="B12" s="338"/>
      <c r="C12" s="341" t="s">
        <v>330</v>
      </c>
      <c r="D12" s="338"/>
      <c r="E12" s="342"/>
      <c r="F12" s="343"/>
      <c r="H12" s="377" t="s">
        <v>390</v>
      </c>
    </row>
    <row r="13" spans="1:8" s="329" customFormat="1" ht="33.6" customHeight="1">
      <c r="A13" s="344" t="s">
        <v>148</v>
      </c>
      <c r="B13" s="345" t="s">
        <v>149</v>
      </c>
      <c r="C13" s="345" t="s">
        <v>5</v>
      </c>
      <c r="D13" s="345" t="s">
        <v>2</v>
      </c>
      <c r="E13" s="345" t="s">
        <v>6</v>
      </c>
      <c r="F13" s="346" t="s">
        <v>75</v>
      </c>
      <c r="H13" s="377" t="s">
        <v>388</v>
      </c>
    </row>
    <row r="14" spans="1:8" ht="15" customHeight="1">
      <c r="A14" s="399"/>
      <c r="B14" s="284" t="s">
        <v>314</v>
      </c>
      <c r="C14" s="347" t="s">
        <v>315</v>
      </c>
      <c r="D14" s="285">
        <v>2</v>
      </c>
      <c r="E14" s="253">
        <v>1200</v>
      </c>
      <c r="F14" s="348">
        <f>E14*D14</f>
        <v>2400</v>
      </c>
      <c r="H14" s="377" t="s">
        <v>387</v>
      </c>
    </row>
    <row r="15" spans="1:8" ht="15" customHeight="1">
      <c r="A15" s="400"/>
      <c r="B15" s="284" t="s">
        <v>314</v>
      </c>
      <c r="C15" s="349" t="s">
        <v>316</v>
      </c>
      <c r="D15" s="285">
        <v>1</v>
      </c>
      <c r="E15" s="253">
        <v>3000</v>
      </c>
      <c r="F15" s="348">
        <f t="shared" ref="F15:F18" si="0">E15*D15</f>
        <v>3000</v>
      </c>
      <c r="H15" s="377" t="s">
        <v>386</v>
      </c>
    </row>
    <row r="16" spans="1:8" ht="15" customHeight="1">
      <c r="A16" s="400"/>
      <c r="B16" s="284" t="s">
        <v>313</v>
      </c>
      <c r="C16" s="349" t="s">
        <v>317</v>
      </c>
      <c r="D16" s="285">
        <v>3</v>
      </c>
      <c r="E16" s="253">
        <v>1500</v>
      </c>
      <c r="F16" s="348">
        <f t="shared" si="0"/>
        <v>4500</v>
      </c>
      <c r="H16" s="377" t="s">
        <v>385</v>
      </c>
    </row>
    <row r="17" spans="1:244" ht="15" customHeight="1">
      <c r="A17" s="400"/>
      <c r="B17" s="284" t="s">
        <v>314</v>
      </c>
      <c r="C17" s="349" t="s">
        <v>319</v>
      </c>
      <c r="D17" s="285">
        <v>1</v>
      </c>
      <c r="E17" s="253">
        <v>1500</v>
      </c>
      <c r="F17" s="348">
        <f t="shared" si="0"/>
        <v>1500</v>
      </c>
      <c r="H17" s="377" t="s">
        <v>348</v>
      </c>
    </row>
    <row r="18" spans="1:244" ht="15" customHeight="1">
      <c r="A18" s="400"/>
      <c r="B18" s="284" t="s">
        <v>314</v>
      </c>
      <c r="C18" s="349" t="s">
        <v>318</v>
      </c>
      <c r="D18" s="285">
        <v>1</v>
      </c>
      <c r="E18" s="253">
        <v>3700</v>
      </c>
      <c r="F18" s="348">
        <f t="shared" si="0"/>
        <v>3700</v>
      </c>
      <c r="H18" s="377" t="s">
        <v>349</v>
      </c>
    </row>
    <row r="19" spans="1:244" ht="19.5" customHeight="1">
      <c r="A19" s="401" t="s">
        <v>150</v>
      </c>
      <c r="B19" s="402"/>
      <c r="C19" s="402"/>
      <c r="D19" s="402"/>
      <c r="E19" s="402"/>
      <c r="F19" s="350">
        <f>SUM(F14:F18)</f>
        <v>15100</v>
      </c>
      <c r="H19" s="377" t="s">
        <v>384</v>
      </c>
    </row>
    <row r="20" spans="1:244">
      <c r="A20" s="351" t="s">
        <v>278</v>
      </c>
      <c r="B20" s="403" t="s">
        <v>321</v>
      </c>
      <c r="C20" s="404"/>
      <c r="D20" s="404"/>
      <c r="E20" s="404"/>
      <c r="F20" s="405"/>
      <c r="H20" s="377" t="s">
        <v>383</v>
      </c>
    </row>
    <row r="21" spans="1:244" ht="15" customHeight="1">
      <c r="A21" s="352"/>
      <c r="B21" s="148"/>
      <c r="C21" s="148"/>
      <c r="D21" s="148"/>
      <c r="E21" s="148"/>
      <c r="F21" s="353"/>
      <c r="H21" s="377" t="s">
        <v>382</v>
      </c>
    </row>
    <row r="22" spans="1:244" ht="15" customHeight="1">
      <c r="A22" s="406"/>
      <c r="B22" s="404"/>
      <c r="C22" s="404"/>
      <c r="D22" s="404"/>
      <c r="E22" s="404"/>
      <c r="F22" s="405"/>
      <c r="H22" s="377" t="s">
        <v>350</v>
      </c>
    </row>
    <row r="23" spans="1:244" ht="15" customHeight="1">
      <c r="A23" s="354"/>
      <c r="B23" s="407" t="s">
        <v>331</v>
      </c>
      <c r="C23" s="407"/>
      <c r="D23" s="355" t="s">
        <v>332</v>
      </c>
      <c r="E23" s="356"/>
      <c r="F23" s="357"/>
      <c r="H23" s="377" t="s">
        <v>351</v>
      </c>
    </row>
    <row r="24" spans="1:244" ht="15" customHeight="1">
      <c r="A24" s="358"/>
      <c r="B24" s="408"/>
      <c r="C24" s="408"/>
      <c r="D24" s="410"/>
      <c r="E24" s="408"/>
      <c r="F24" s="411"/>
      <c r="H24" s="377" t="s">
        <v>396</v>
      </c>
    </row>
    <row r="25" spans="1:244" ht="15" customHeight="1" thickBot="1">
      <c r="A25" s="360" t="s">
        <v>279</v>
      </c>
      <c r="B25" s="409"/>
      <c r="C25" s="409"/>
      <c r="D25" s="412"/>
      <c r="E25" s="409"/>
      <c r="F25" s="413"/>
      <c r="H25" s="377" t="s">
        <v>380</v>
      </c>
    </row>
    <row r="26" spans="1:244" ht="16.5" thickBot="1">
      <c r="A26" s="360" t="s">
        <v>282</v>
      </c>
      <c r="B26" s="414" t="s">
        <v>322</v>
      </c>
      <c r="C26" s="414"/>
      <c r="D26" s="415" t="s">
        <v>289</v>
      </c>
      <c r="E26" s="416"/>
      <c r="F26" s="417"/>
      <c r="H26" s="377" t="s">
        <v>379</v>
      </c>
    </row>
    <row r="27" spans="1:244" ht="16.5" thickBot="1">
      <c r="A27" s="360" t="s">
        <v>283</v>
      </c>
      <c r="B27" s="424" t="s">
        <v>200</v>
      </c>
      <c r="C27" s="424"/>
      <c r="D27" s="425" t="s">
        <v>290</v>
      </c>
      <c r="E27" s="426"/>
      <c r="F27" s="427"/>
      <c r="H27" s="377" t="s">
        <v>352</v>
      </c>
    </row>
    <row r="28" spans="1:244" ht="15" customHeight="1">
      <c r="A28" s="358"/>
      <c r="B28" s="330"/>
      <c r="C28" s="330"/>
      <c r="D28" s="366"/>
      <c r="E28" s="367"/>
      <c r="F28" s="368"/>
      <c r="H28" s="377" t="s">
        <v>378</v>
      </c>
    </row>
    <row r="29" spans="1:244" ht="18.75" customHeight="1">
      <c r="A29" s="361" t="b">
        <v>1</v>
      </c>
      <c r="B29" s="408" t="s">
        <v>333</v>
      </c>
      <c r="C29" s="408"/>
      <c r="D29" s="428" t="s">
        <v>334</v>
      </c>
      <c r="E29" s="408"/>
      <c r="F29" s="411"/>
      <c r="H29" s="377" t="s">
        <v>381</v>
      </c>
    </row>
    <row r="30" spans="1:244">
      <c r="A30" s="362"/>
      <c r="B30" s="408" t="s">
        <v>335</v>
      </c>
      <c r="C30" s="408"/>
      <c r="D30" s="358"/>
      <c r="E30" s="330"/>
      <c r="F30" s="359"/>
      <c r="H30" s="377" t="s">
        <v>375</v>
      </c>
    </row>
    <row r="31" spans="1:244">
      <c r="A31" s="361" t="b">
        <v>0</v>
      </c>
      <c r="B31" s="408" t="s">
        <v>343</v>
      </c>
      <c r="C31" s="408"/>
      <c r="D31" s="418" t="s">
        <v>336</v>
      </c>
      <c r="E31" s="419"/>
      <c r="F31" s="420"/>
      <c r="H31" s="379" t="s">
        <v>376</v>
      </c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68"/>
      <c r="EH31" s="68"/>
      <c r="EI31" s="68"/>
      <c r="EJ31" s="68"/>
      <c r="EK31" s="68"/>
      <c r="EL31" s="68"/>
      <c r="EM31" s="68"/>
      <c r="EN31" s="68"/>
      <c r="EO31" s="68"/>
      <c r="EP31" s="68"/>
      <c r="EQ31" s="68"/>
      <c r="ER31" s="68"/>
      <c r="ES31" s="68"/>
      <c r="ET31" s="68"/>
      <c r="EU31" s="68"/>
      <c r="EV31" s="68"/>
      <c r="EW31" s="68"/>
      <c r="EX31" s="68"/>
      <c r="EY31" s="68"/>
      <c r="EZ31" s="68"/>
      <c r="FA31" s="68"/>
      <c r="FB31" s="68"/>
      <c r="FC31" s="68"/>
      <c r="FD31" s="68"/>
      <c r="FE31" s="68"/>
      <c r="FF31" s="68"/>
      <c r="FG31" s="68"/>
      <c r="FH31" s="68"/>
      <c r="FI31" s="68"/>
      <c r="FJ31" s="68"/>
      <c r="FK31" s="68"/>
      <c r="FL31" s="68"/>
      <c r="FM31" s="68"/>
      <c r="FN31" s="68"/>
      <c r="FO31" s="68"/>
      <c r="FP31" s="68"/>
      <c r="FQ31" s="68"/>
      <c r="FR31" s="68"/>
      <c r="FS31" s="68"/>
      <c r="FT31" s="68"/>
      <c r="FU31" s="68"/>
      <c r="FV31" s="68"/>
      <c r="FW31" s="68"/>
      <c r="FX31" s="68"/>
      <c r="FY31" s="68"/>
      <c r="FZ31" s="68"/>
      <c r="GA31" s="68"/>
      <c r="GB31" s="68"/>
      <c r="GC31" s="68"/>
      <c r="GD31" s="68"/>
      <c r="GE31" s="68"/>
      <c r="GF31" s="68"/>
      <c r="GG31" s="68"/>
      <c r="GH31" s="68"/>
      <c r="GI31" s="68"/>
      <c r="GJ31" s="68"/>
      <c r="GK31" s="68"/>
      <c r="GL31" s="68"/>
      <c r="GM31" s="68"/>
      <c r="GN31" s="68"/>
      <c r="GO31" s="68"/>
      <c r="GP31" s="68"/>
      <c r="GQ31" s="68"/>
      <c r="GR31" s="68"/>
      <c r="GS31" s="68"/>
      <c r="GT31" s="68"/>
      <c r="GU31" s="68"/>
      <c r="GV31" s="68"/>
      <c r="GW31" s="68"/>
      <c r="GX31" s="68"/>
      <c r="GY31" s="68"/>
      <c r="GZ31" s="68"/>
      <c r="HA31" s="68"/>
      <c r="HB31" s="68"/>
      <c r="HC31" s="68"/>
      <c r="HD31" s="68"/>
      <c r="HE31" s="68"/>
      <c r="HF31" s="68"/>
      <c r="HG31" s="68"/>
      <c r="HH31" s="68"/>
      <c r="HI31" s="68"/>
      <c r="HJ31" s="68"/>
      <c r="HK31" s="68"/>
      <c r="HL31" s="68"/>
      <c r="HM31" s="68"/>
      <c r="HN31" s="68"/>
      <c r="HO31" s="68"/>
      <c r="HP31" s="68"/>
      <c r="HQ31" s="68"/>
      <c r="HR31" s="68"/>
      <c r="HS31" s="68"/>
      <c r="HT31" s="68"/>
      <c r="HU31" s="68"/>
      <c r="HV31" s="68"/>
      <c r="HW31" s="68"/>
      <c r="HX31" s="68"/>
      <c r="HY31" s="68"/>
      <c r="HZ31" s="68"/>
      <c r="IA31" s="68"/>
      <c r="IB31" s="68"/>
      <c r="IC31" s="68"/>
      <c r="ID31" s="68"/>
      <c r="IE31" s="68"/>
      <c r="IF31" s="68"/>
      <c r="IG31" s="68"/>
      <c r="IH31" s="68"/>
      <c r="II31" s="68"/>
      <c r="IJ31" s="68"/>
    </row>
    <row r="32" spans="1:244">
      <c r="A32" s="352"/>
      <c r="B32" s="408" t="s">
        <v>335</v>
      </c>
      <c r="C32" s="408"/>
      <c r="D32" s="421" t="s">
        <v>337</v>
      </c>
      <c r="E32" s="422"/>
      <c r="F32" s="423"/>
      <c r="H32" s="379" t="s">
        <v>377</v>
      </c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68"/>
      <c r="EH32" s="68"/>
      <c r="EI32" s="68"/>
      <c r="EJ32" s="68"/>
      <c r="EK32" s="68"/>
      <c r="EL32" s="68"/>
      <c r="EM32" s="68"/>
      <c r="EN32" s="68"/>
      <c r="EO32" s="68"/>
      <c r="EP32" s="68"/>
      <c r="EQ32" s="68"/>
      <c r="ER32" s="68"/>
      <c r="ES32" s="68"/>
      <c r="ET32" s="68"/>
      <c r="EU32" s="68"/>
      <c r="EV32" s="68"/>
      <c r="EW32" s="68"/>
      <c r="EX32" s="68"/>
      <c r="EY32" s="68"/>
      <c r="EZ32" s="68"/>
      <c r="FA32" s="68"/>
      <c r="FB32" s="68"/>
      <c r="FC32" s="68"/>
      <c r="FD32" s="68"/>
      <c r="FE32" s="68"/>
      <c r="FF32" s="68"/>
      <c r="FG32" s="68"/>
      <c r="FH32" s="68"/>
      <c r="FI32" s="68"/>
      <c r="FJ32" s="68"/>
      <c r="FK32" s="68"/>
      <c r="FL32" s="68"/>
      <c r="FM32" s="68"/>
      <c r="FN32" s="68"/>
      <c r="FO32" s="68"/>
      <c r="FP32" s="68"/>
      <c r="FQ32" s="68"/>
      <c r="FR32" s="68"/>
      <c r="FS32" s="68"/>
      <c r="FT32" s="68"/>
      <c r="FU32" s="68"/>
      <c r="FV32" s="68"/>
      <c r="FW32" s="68"/>
      <c r="FX32" s="68"/>
      <c r="FY32" s="68"/>
      <c r="FZ32" s="68"/>
      <c r="GA32" s="68"/>
      <c r="GB32" s="68"/>
      <c r="GC32" s="68"/>
      <c r="GD32" s="68"/>
      <c r="GE32" s="68"/>
      <c r="GF32" s="68"/>
      <c r="GG32" s="68"/>
      <c r="GH32" s="68"/>
      <c r="GI32" s="68"/>
      <c r="GJ32" s="68"/>
      <c r="GK32" s="68"/>
      <c r="GL32" s="68"/>
      <c r="GM32" s="68"/>
      <c r="GN32" s="68"/>
      <c r="GO32" s="68"/>
      <c r="GP32" s="68"/>
      <c r="GQ32" s="68"/>
      <c r="GR32" s="68"/>
      <c r="GS32" s="68"/>
      <c r="GT32" s="68"/>
      <c r="GU32" s="68"/>
      <c r="GV32" s="68"/>
      <c r="GW32" s="68"/>
      <c r="GX32" s="68"/>
      <c r="GY32" s="68"/>
      <c r="GZ32" s="68"/>
      <c r="HA32" s="68"/>
      <c r="HB32" s="68"/>
      <c r="HC32" s="68"/>
      <c r="HD32" s="68"/>
      <c r="HE32" s="68"/>
      <c r="HF32" s="68"/>
      <c r="HG32" s="68"/>
      <c r="HH32" s="68"/>
      <c r="HI32" s="68"/>
      <c r="HJ32" s="68"/>
      <c r="HK32" s="68"/>
      <c r="HL32" s="68"/>
      <c r="HM32" s="68"/>
      <c r="HN32" s="68"/>
      <c r="HO32" s="68"/>
      <c r="HP32" s="68"/>
      <c r="HQ32" s="68"/>
      <c r="HR32" s="68"/>
      <c r="HS32" s="68"/>
      <c r="HT32" s="68"/>
      <c r="HU32" s="68"/>
      <c r="HV32" s="68"/>
      <c r="HW32" s="68"/>
      <c r="HX32" s="68"/>
      <c r="HY32" s="68"/>
      <c r="HZ32" s="68"/>
      <c r="IA32" s="68"/>
      <c r="IB32" s="68"/>
      <c r="IC32" s="68"/>
      <c r="ID32" s="68"/>
      <c r="IE32" s="68"/>
      <c r="IF32" s="68"/>
      <c r="IG32" s="68"/>
      <c r="IH32" s="68"/>
      <c r="II32" s="68"/>
      <c r="IJ32" s="68"/>
    </row>
    <row r="33" spans="1:8" ht="16.5" thickBot="1">
      <c r="A33" s="363"/>
      <c r="B33" s="364"/>
      <c r="C33" s="364"/>
      <c r="D33" s="363"/>
      <c r="E33" s="364"/>
      <c r="F33" s="365"/>
      <c r="H33" s="380" t="s">
        <v>353</v>
      </c>
    </row>
    <row r="34" spans="1:8" ht="18.75" customHeight="1">
      <c r="A34" s="331"/>
      <c r="B34" s="331"/>
      <c r="C34" s="331"/>
      <c r="D34" s="331"/>
      <c r="E34" s="331"/>
      <c r="F34" s="331"/>
      <c r="H34" s="379" t="s">
        <v>369</v>
      </c>
    </row>
    <row r="35" spans="1:8" ht="18.75" customHeight="1">
      <c r="A35" s="331"/>
      <c r="B35" s="331"/>
      <c r="C35" s="331"/>
      <c r="D35" s="331"/>
      <c r="E35" s="331"/>
      <c r="F35" s="331"/>
      <c r="H35" s="379" t="s">
        <v>370</v>
      </c>
    </row>
    <row r="36" spans="1:8" ht="18.75" customHeight="1">
      <c r="A36" s="331"/>
      <c r="B36" s="331"/>
      <c r="C36" s="331"/>
      <c r="D36" s="331"/>
      <c r="E36" s="331"/>
      <c r="F36" s="331"/>
      <c r="H36" s="377" t="s">
        <v>368</v>
      </c>
    </row>
    <row r="37" spans="1:8" ht="18.75" customHeight="1">
      <c r="A37" s="331"/>
      <c r="B37" s="331"/>
      <c r="C37" s="331"/>
      <c r="D37" s="331"/>
      <c r="E37" s="331"/>
      <c r="F37" s="331"/>
      <c r="H37" s="377" t="s">
        <v>371</v>
      </c>
    </row>
    <row r="38" spans="1:8" ht="18.75" customHeight="1">
      <c r="A38" s="331"/>
      <c r="B38" s="331"/>
      <c r="C38" s="331"/>
      <c r="D38" s="331"/>
      <c r="E38" s="331"/>
      <c r="F38" s="331"/>
      <c r="H38" s="377" t="s">
        <v>372</v>
      </c>
    </row>
    <row r="39" spans="1:8" ht="18.75" customHeight="1">
      <c r="A39" s="331"/>
      <c r="B39" s="331"/>
      <c r="C39" s="331"/>
      <c r="D39" s="331"/>
      <c r="E39" s="331"/>
      <c r="F39" s="331"/>
      <c r="H39" s="377" t="s">
        <v>373</v>
      </c>
    </row>
    <row r="40" spans="1:8" ht="18.75" customHeight="1">
      <c r="A40" s="331"/>
      <c r="B40" s="331"/>
      <c r="C40" s="331"/>
      <c r="D40" s="331"/>
      <c r="E40" s="331"/>
      <c r="F40" s="331"/>
      <c r="H40" s="377" t="s">
        <v>374</v>
      </c>
    </row>
    <row r="41" spans="1:8" ht="18.75" customHeight="1">
      <c r="A41" s="331"/>
      <c r="B41" s="331"/>
      <c r="C41" s="331"/>
      <c r="D41" s="331"/>
      <c r="E41" s="331"/>
      <c r="F41" s="331"/>
      <c r="H41" s="377" t="s">
        <v>355</v>
      </c>
    </row>
    <row r="42" spans="1:8" ht="18.75" customHeight="1">
      <c r="A42" s="331"/>
      <c r="B42" s="331"/>
      <c r="C42" s="331"/>
      <c r="D42" s="331"/>
      <c r="E42" s="331"/>
      <c r="F42" s="331"/>
      <c r="H42" s="377" t="s">
        <v>356</v>
      </c>
    </row>
    <row r="43" spans="1:8" ht="18.75" customHeight="1">
      <c r="A43" s="331"/>
      <c r="B43" s="331"/>
      <c r="C43" s="331"/>
      <c r="D43" s="331"/>
      <c r="E43" s="331"/>
      <c r="F43" s="331"/>
      <c r="H43" s="377" t="s">
        <v>397</v>
      </c>
    </row>
    <row r="44" spans="1:8" ht="18.75" customHeight="1">
      <c r="A44" s="331"/>
      <c r="B44" s="331"/>
      <c r="C44" s="331"/>
      <c r="D44" s="331"/>
      <c r="E44" s="331"/>
      <c r="F44" s="331"/>
      <c r="H44" s="379" t="s">
        <v>398</v>
      </c>
    </row>
    <row r="45" spans="1:8" ht="18.75" customHeight="1">
      <c r="A45" s="331"/>
      <c r="B45" s="331"/>
      <c r="C45" s="331"/>
      <c r="D45" s="331"/>
      <c r="E45" s="331"/>
      <c r="F45" s="331"/>
      <c r="H45" s="379" t="s">
        <v>357</v>
      </c>
    </row>
    <row r="46" spans="1:8" ht="18.75" customHeight="1">
      <c r="A46" s="331"/>
      <c r="B46" s="331"/>
      <c r="C46" s="331"/>
      <c r="D46" s="331"/>
      <c r="E46" s="331"/>
      <c r="F46" s="331"/>
      <c r="H46" s="379" t="s">
        <v>399</v>
      </c>
    </row>
    <row r="47" spans="1:8" ht="18.75" customHeight="1">
      <c r="A47" s="331"/>
      <c r="B47" s="331"/>
      <c r="C47" s="331"/>
      <c r="D47" s="331"/>
      <c r="E47" s="331"/>
      <c r="F47" s="331"/>
      <c r="H47" s="379" t="s">
        <v>400</v>
      </c>
    </row>
    <row r="48" spans="1:8" ht="18.75" customHeight="1">
      <c r="A48" s="331"/>
      <c r="B48" s="331"/>
      <c r="C48" s="331"/>
      <c r="D48" s="331"/>
      <c r="E48" s="331"/>
      <c r="F48" s="331"/>
      <c r="H48" s="377" t="s">
        <v>401</v>
      </c>
    </row>
    <row r="49" spans="1:8" ht="18.75" customHeight="1">
      <c r="A49" s="331"/>
      <c r="B49" s="331"/>
      <c r="C49" s="331"/>
      <c r="D49" s="331"/>
      <c r="E49" s="331"/>
      <c r="F49" s="331"/>
      <c r="H49" s="378" t="s">
        <v>402</v>
      </c>
    </row>
    <row r="50" spans="1:8" ht="18.75" customHeight="1">
      <c r="A50" s="331"/>
      <c r="B50" s="331"/>
      <c r="C50" s="331"/>
      <c r="D50" s="331"/>
      <c r="E50" s="331"/>
      <c r="F50" s="331"/>
      <c r="H50" s="377" t="s">
        <v>403</v>
      </c>
    </row>
    <row r="51" spans="1:8" ht="18.75" customHeight="1">
      <c r="A51" s="331"/>
      <c r="B51" s="331"/>
      <c r="C51" s="331"/>
      <c r="D51" s="331"/>
      <c r="E51" s="331"/>
      <c r="F51" s="331"/>
      <c r="H51" s="378" t="s">
        <v>358</v>
      </c>
    </row>
    <row r="52" spans="1:8">
      <c r="H52" s="377" t="s">
        <v>404</v>
      </c>
    </row>
    <row r="53" spans="1:8">
      <c r="A53" s="394"/>
      <c r="B53" s="394"/>
      <c r="C53" s="394"/>
      <c r="D53" s="394"/>
      <c r="E53" s="394"/>
      <c r="F53" s="394"/>
      <c r="H53" s="377" t="s">
        <v>405</v>
      </c>
    </row>
    <row r="54" spans="1:8">
      <c r="H54" s="377" t="s">
        <v>406</v>
      </c>
    </row>
    <row r="55" spans="1:8">
      <c r="H55" s="377" t="s">
        <v>407</v>
      </c>
    </row>
    <row r="56" spans="1:8">
      <c r="H56" s="377" t="s">
        <v>408</v>
      </c>
    </row>
    <row r="57" spans="1:8">
      <c r="H57" s="377" t="s">
        <v>359</v>
      </c>
    </row>
    <row r="58" spans="1:8">
      <c r="H58" s="377" t="s">
        <v>409</v>
      </c>
    </row>
    <row r="59" spans="1:8">
      <c r="H59" s="381" t="s">
        <v>410</v>
      </c>
    </row>
    <row r="60" spans="1:8">
      <c r="H60" s="379" t="s">
        <v>411</v>
      </c>
    </row>
    <row r="61" spans="1:8">
      <c r="H61" s="379" t="s">
        <v>360</v>
      </c>
    </row>
    <row r="62" spans="1:8">
      <c r="H62" s="379" t="s">
        <v>412</v>
      </c>
    </row>
    <row r="63" spans="1:8">
      <c r="H63" s="379" t="s">
        <v>413</v>
      </c>
    </row>
    <row r="64" spans="1:8">
      <c r="H64" s="377" t="s">
        <v>414</v>
      </c>
    </row>
    <row r="65" spans="8:8">
      <c r="H65" s="378" t="s">
        <v>361</v>
      </c>
    </row>
    <row r="66" spans="8:8">
      <c r="H66" s="377" t="s">
        <v>415</v>
      </c>
    </row>
    <row r="67" spans="8:8">
      <c r="H67" s="378" t="s">
        <v>416</v>
      </c>
    </row>
    <row r="68" spans="8:8">
      <c r="H68" s="377" t="s">
        <v>417</v>
      </c>
    </row>
    <row r="69" spans="8:8">
      <c r="H69" s="377" t="s">
        <v>418</v>
      </c>
    </row>
    <row r="70" spans="8:8">
      <c r="H70" s="382" t="s">
        <v>419</v>
      </c>
    </row>
  </sheetData>
  <mergeCells count="29">
    <mergeCell ref="D32:F32"/>
    <mergeCell ref="B27:C27"/>
    <mergeCell ref="D27:F27"/>
    <mergeCell ref="B29:C29"/>
    <mergeCell ref="D29:F29"/>
    <mergeCell ref="B30:C30"/>
    <mergeCell ref="A53:F53"/>
    <mergeCell ref="A4:F4"/>
    <mergeCell ref="A7:F7"/>
    <mergeCell ref="A11:B11"/>
    <mergeCell ref="A14:A18"/>
    <mergeCell ref="A19:E19"/>
    <mergeCell ref="B20:F20"/>
    <mergeCell ref="A22:F22"/>
    <mergeCell ref="B23:C23"/>
    <mergeCell ref="B24:C25"/>
    <mergeCell ref="D24:F25"/>
    <mergeCell ref="B26:C26"/>
    <mergeCell ref="D26:F26"/>
    <mergeCell ref="B31:C31"/>
    <mergeCell ref="D31:F31"/>
    <mergeCell ref="B32:C32"/>
    <mergeCell ref="E1:F1"/>
    <mergeCell ref="A5:F5"/>
    <mergeCell ref="A8:F8"/>
    <mergeCell ref="A9:F9"/>
    <mergeCell ref="A2:F2"/>
    <mergeCell ref="A3:F3"/>
    <mergeCell ref="A6:F6"/>
  </mergeCells>
  <dataValidations disablePrompts="1" count="1">
    <dataValidation type="list" allowBlank="1" showInputMessage="1" showErrorMessage="1" sqref="A7:F7" xr:uid="{336E30B7-319E-444C-8B66-9F5D1F873CBC}">
      <formula1>$H$2:$H$74</formula1>
    </dataValidation>
  </dataValidations>
  <pageMargins left="0.51181102362204722" right="0.23622047244094491" top="0.19685039370078741" bottom="0" header="1.1023622047244095" footer="1.1023622047244095"/>
  <pageSetup paperSize="14" scale="95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94A08-A863-43D5-9606-A6D61DE7E1C0}">
  <dimension ref="A1:M129"/>
  <sheetViews>
    <sheetView view="pageBreakPreview" topLeftCell="A43" zoomScaleNormal="100" zoomScaleSheetLayoutView="100" workbookViewId="0">
      <selection activeCell="A9" sqref="A9:F9"/>
    </sheetView>
  </sheetViews>
  <sheetFormatPr defaultRowHeight="12.75"/>
  <cols>
    <col min="1" max="1" width="23" customWidth="1"/>
    <col min="2" max="2" width="17.140625" customWidth="1"/>
    <col min="3" max="3" width="13.42578125" customWidth="1"/>
    <col min="4" max="4" width="13" customWidth="1"/>
    <col min="5" max="5" width="20" customWidth="1"/>
    <col min="6" max="6" width="11" customWidth="1"/>
    <col min="7" max="7" width="17.140625" customWidth="1"/>
    <col min="8" max="8" width="11.140625" customWidth="1"/>
  </cols>
  <sheetData>
    <row r="1" spans="1:12" ht="57.75" customHeight="1"/>
    <row r="2" spans="1:12">
      <c r="A2" s="440" t="s">
        <v>8</v>
      </c>
      <c r="B2" s="440"/>
      <c r="C2" s="440"/>
      <c r="D2" s="440"/>
      <c r="E2" s="440"/>
      <c r="F2" s="440"/>
      <c r="G2" s="440"/>
    </row>
    <row r="3" spans="1:12" ht="14.25" customHeight="1">
      <c r="A3" s="452" t="s">
        <v>9</v>
      </c>
      <c r="B3" s="452"/>
      <c r="C3" s="452"/>
      <c r="D3" s="452"/>
      <c r="E3" s="452"/>
      <c r="F3" s="452"/>
      <c r="G3" s="452"/>
    </row>
    <row r="4" spans="1:12" ht="15">
      <c r="A4" s="453" t="s">
        <v>294</v>
      </c>
      <c r="B4" s="453"/>
      <c r="C4" s="453"/>
      <c r="D4" s="453"/>
      <c r="E4" s="453"/>
      <c r="F4" s="453"/>
      <c r="G4" s="453"/>
    </row>
    <row r="5" spans="1:12" ht="15">
      <c r="A5" s="453" t="str">
        <f>PR!A7</f>
        <v>Maria Lopez ES</v>
      </c>
      <c r="B5" s="453"/>
      <c r="C5" s="453"/>
      <c r="D5" s="453"/>
      <c r="E5" s="453"/>
      <c r="F5" s="453"/>
      <c r="G5" s="453"/>
    </row>
    <row r="6" spans="1:12" ht="13.5">
      <c r="A6" s="460" t="s">
        <v>37</v>
      </c>
      <c r="B6" s="460"/>
      <c r="C6" s="460"/>
      <c r="D6" s="460"/>
      <c r="E6" s="460"/>
      <c r="F6" s="460"/>
      <c r="G6" s="460"/>
    </row>
    <row r="7" spans="1:12">
      <c r="A7" s="106" t="s">
        <v>94</v>
      </c>
      <c r="B7" s="106"/>
      <c r="C7" s="106"/>
      <c r="D7" s="106"/>
      <c r="E7" s="106"/>
      <c r="F7" s="106"/>
      <c r="G7" s="106"/>
    </row>
    <row r="8" spans="1:12">
      <c r="A8" s="106" t="s">
        <v>246</v>
      </c>
      <c r="B8" s="106"/>
      <c r="C8" s="107"/>
      <c r="D8" s="106"/>
      <c r="E8" s="106" t="s">
        <v>295</v>
      </c>
      <c r="F8" s="106"/>
      <c r="G8" s="107"/>
      <c r="H8" s="461" t="s">
        <v>365</v>
      </c>
      <c r="I8" s="462"/>
      <c r="J8" s="462"/>
      <c r="K8" s="462"/>
      <c r="L8" s="462"/>
    </row>
    <row r="9" spans="1:12">
      <c r="A9" s="106" t="s">
        <v>143</v>
      </c>
      <c r="B9" s="106"/>
      <c r="C9" s="107"/>
      <c r="D9" s="106"/>
      <c r="E9" s="106" t="s">
        <v>306</v>
      </c>
      <c r="F9" s="106"/>
      <c r="G9" s="107"/>
      <c r="H9" s="462"/>
      <c r="I9" s="462"/>
      <c r="J9" s="462"/>
      <c r="K9" s="462"/>
      <c r="L9" s="462"/>
    </row>
    <row r="10" spans="1:12">
      <c r="A10" s="108"/>
      <c r="B10" s="108"/>
      <c r="C10" s="109"/>
      <c r="D10" s="108"/>
      <c r="E10" s="108"/>
      <c r="F10" s="108"/>
      <c r="G10" s="108"/>
    </row>
    <row r="11" spans="1:12">
      <c r="A11" s="106"/>
      <c r="B11" s="106"/>
      <c r="C11" s="107"/>
      <c r="D11" s="106"/>
      <c r="E11" s="106"/>
      <c r="F11" s="106"/>
      <c r="G11" s="106"/>
    </row>
    <row r="12" spans="1:12" ht="14.25" customHeight="1">
      <c r="A12" s="447" t="s">
        <v>95</v>
      </c>
      <c r="B12" s="447"/>
      <c r="C12" s="447"/>
      <c r="D12" s="447"/>
      <c r="E12" s="447"/>
      <c r="F12" s="447"/>
      <c r="G12" s="447"/>
    </row>
    <row r="13" spans="1:12">
      <c r="A13" s="106"/>
      <c r="B13" s="106"/>
      <c r="C13" s="106"/>
      <c r="D13" s="106"/>
      <c r="E13" s="106"/>
      <c r="F13" s="106"/>
      <c r="G13" s="106"/>
    </row>
    <row r="14" spans="1:12" ht="15" customHeight="1">
      <c r="A14" s="450" t="s">
        <v>137</v>
      </c>
      <c r="B14" s="450"/>
      <c r="C14" s="450"/>
      <c r="D14" s="451" t="s">
        <v>323</v>
      </c>
      <c r="E14" s="451"/>
      <c r="F14" s="451"/>
      <c r="G14" s="451"/>
    </row>
    <row r="15" spans="1:12">
      <c r="A15" s="433" t="s">
        <v>296</v>
      </c>
      <c r="B15" s="433"/>
      <c r="C15" s="433"/>
      <c r="D15" s="433"/>
      <c r="E15" s="433"/>
      <c r="F15" s="433"/>
      <c r="G15" s="433"/>
    </row>
    <row r="16" spans="1:12">
      <c r="A16" s="106"/>
      <c r="B16" s="106"/>
      <c r="C16" s="106"/>
      <c r="D16" s="106"/>
      <c r="E16" s="106"/>
      <c r="F16" s="106"/>
      <c r="G16" s="106"/>
    </row>
    <row r="17" spans="1:7">
      <c r="A17" s="107" t="s">
        <v>238</v>
      </c>
      <c r="B17" s="106"/>
      <c r="C17" s="106"/>
      <c r="D17" s="106"/>
      <c r="E17" s="106"/>
      <c r="F17" s="106"/>
      <c r="G17" s="106"/>
    </row>
    <row r="18" spans="1:7">
      <c r="A18" s="107" t="s">
        <v>236</v>
      </c>
      <c r="B18" s="106"/>
      <c r="C18" s="106"/>
      <c r="D18" s="106"/>
      <c r="E18" s="106"/>
      <c r="F18" s="106"/>
      <c r="G18" s="106"/>
    </row>
    <row r="19" spans="1:7">
      <c r="A19" s="106"/>
      <c r="B19" s="106"/>
      <c r="C19" s="106"/>
      <c r="D19" s="106"/>
      <c r="E19" s="106"/>
      <c r="F19" s="106"/>
      <c r="G19" s="106"/>
    </row>
    <row r="20" spans="1:7">
      <c r="A20" s="442" t="s">
        <v>96</v>
      </c>
      <c r="B20" s="443"/>
      <c r="C20" s="454" t="str">
        <f>PR!B20</f>
        <v xml:space="preserve">Procurement of Solid State Drive &amp; Random Access Memory for Upgrade of Accounting Computer Units </v>
      </c>
      <c r="D20" s="455"/>
      <c r="E20" s="455"/>
      <c r="F20" s="455"/>
      <c r="G20" s="456"/>
    </row>
    <row r="21" spans="1:7" ht="18.600000000000001" customHeight="1">
      <c r="A21" s="444"/>
      <c r="B21" s="445"/>
      <c r="C21" s="457"/>
      <c r="D21" s="458"/>
      <c r="E21" s="458"/>
      <c r="F21" s="458"/>
      <c r="G21" s="459"/>
    </row>
    <row r="22" spans="1:7">
      <c r="A22" s="446" t="s">
        <v>97</v>
      </c>
      <c r="B22" s="446"/>
      <c r="C22" s="446" t="s">
        <v>98</v>
      </c>
      <c r="D22" s="446"/>
      <c r="E22" s="110" t="s">
        <v>99</v>
      </c>
      <c r="F22" s="446" t="s">
        <v>100</v>
      </c>
      <c r="G22" s="446"/>
    </row>
    <row r="23" spans="1:7">
      <c r="A23" s="429" t="s">
        <v>4</v>
      </c>
      <c r="B23" s="430"/>
      <c r="C23" s="447" t="s">
        <v>4</v>
      </c>
      <c r="D23" s="447"/>
      <c r="E23" s="111" t="s">
        <v>4</v>
      </c>
      <c r="F23" s="448" t="s">
        <v>4</v>
      </c>
      <c r="G23" s="449"/>
    </row>
    <row r="24" spans="1:7">
      <c r="A24" s="429" t="str">
        <f>PR!D10</f>
        <v>26-01-015</v>
      </c>
      <c r="B24" s="430"/>
      <c r="C24" s="447" t="str">
        <f>PR!D10</f>
        <v>26-01-015</v>
      </c>
      <c r="D24" s="447"/>
      <c r="E24" s="251">
        <f>PR!F10</f>
        <v>0</v>
      </c>
      <c r="F24" s="448">
        <f>PR!F19</f>
        <v>15100</v>
      </c>
      <c r="G24" s="449"/>
    </row>
    <row r="25" spans="1:7">
      <c r="A25" s="429"/>
      <c r="B25" s="430"/>
      <c r="C25" s="433" t="s">
        <v>4</v>
      </c>
      <c r="D25" s="433"/>
      <c r="E25" s="112"/>
      <c r="F25" s="433"/>
      <c r="G25" s="434"/>
    </row>
    <row r="26" spans="1:7">
      <c r="A26" s="435" t="s">
        <v>4</v>
      </c>
      <c r="B26" s="436"/>
      <c r="C26" s="437" t="s">
        <v>4</v>
      </c>
      <c r="D26" s="437"/>
      <c r="E26" s="113"/>
      <c r="F26" s="438">
        <f>SUM(F23:G25)</f>
        <v>15100</v>
      </c>
      <c r="G26" s="439"/>
    </row>
    <row r="27" spans="1:7">
      <c r="A27" s="433" t="s">
        <v>4</v>
      </c>
      <c r="B27" s="433"/>
      <c r="C27" s="106"/>
      <c r="D27" s="106"/>
      <c r="E27" s="106"/>
      <c r="F27" s="106"/>
      <c r="G27" s="106"/>
    </row>
    <row r="28" spans="1:7" ht="50.25" customHeight="1">
      <c r="A28" s="432" t="s">
        <v>311</v>
      </c>
      <c r="B28" s="432"/>
      <c r="C28" s="432"/>
      <c r="D28" s="432"/>
      <c r="E28" s="432"/>
      <c r="F28" s="432"/>
      <c r="G28" s="432"/>
    </row>
    <row r="29" spans="1:7">
      <c r="A29" s="248"/>
      <c r="B29" s="248"/>
      <c r="C29" s="248"/>
      <c r="D29" s="248"/>
      <c r="E29" s="248"/>
      <c r="F29" s="248"/>
      <c r="G29" s="248"/>
    </row>
    <row r="30" spans="1:7" ht="54.75" customHeight="1">
      <c r="A30" s="441" t="s">
        <v>312</v>
      </c>
      <c r="B30" s="441"/>
      <c r="C30" s="441"/>
      <c r="D30" s="441"/>
      <c r="E30" s="441"/>
      <c r="F30" s="441"/>
      <c r="G30" s="441"/>
    </row>
    <row r="31" spans="1:7">
      <c r="A31" s="106"/>
      <c r="B31" s="106"/>
      <c r="C31" s="106"/>
      <c r="D31" s="106"/>
      <c r="E31" s="106"/>
      <c r="F31" s="106"/>
      <c r="G31" s="106"/>
    </row>
    <row r="32" spans="1:7">
      <c r="A32" s="431" t="s">
        <v>324</v>
      </c>
      <c r="B32" s="431"/>
      <c r="C32" s="431"/>
      <c r="D32" s="431"/>
      <c r="E32" s="431"/>
      <c r="F32" s="431"/>
      <c r="G32" s="431"/>
    </row>
    <row r="33" spans="1:13">
      <c r="A33" s="431" t="s">
        <v>284</v>
      </c>
      <c r="B33" s="431"/>
      <c r="C33" s="431"/>
      <c r="D33" s="431"/>
      <c r="E33" s="431"/>
      <c r="F33" s="431"/>
      <c r="G33" s="431"/>
    </row>
    <row r="34" spans="1:13">
      <c r="A34" s="431" t="s">
        <v>285</v>
      </c>
      <c r="B34" s="431"/>
      <c r="C34" s="431"/>
      <c r="D34" s="431"/>
      <c r="E34" s="431"/>
      <c r="F34" s="431"/>
      <c r="G34" s="431"/>
    </row>
    <row r="35" spans="1:13">
      <c r="A35" s="431" t="s">
        <v>286</v>
      </c>
      <c r="B35" s="431"/>
      <c r="C35" s="431"/>
      <c r="D35" s="431"/>
      <c r="E35" s="431"/>
      <c r="F35" s="431"/>
      <c r="G35" s="431"/>
    </row>
    <row r="36" spans="1:13">
      <c r="A36" s="107"/>
      <c r="B36" s="106"/>
      <c r="C36" s="106"/>
      <c r="D36" s="106"/>
      <c r="E36" s="106"/>
      <c r="F36" s="106"/>
      <c r="G36" s="106"/>
    </row>
    <row r="37" spans="1:13">
      <c r="A37" s="107" t="s">
        <v>239</v>
      </c>
      <c r="B37" s="106"/>
      <c r="C37" s="106"/>
      <c r="D37" s="106"/>
      <c r="E37" s="106"/>
      <c r="F37" s="106"/>
      <c r="G37" s="106"/>
    </row>
    <row r="38" spans="1:13">
      <c r="A38" s="107" t="s">
        <v>325</v>
      </c>
      <c r="B38" s="106"/>
      <c r="C38" s="106"/>
      <c r="D38" s="106"/>
      <c r="E38" s="106"/>
      <c r="F38" s="106"/>
      <c r="G38" s="106"/>
      <c r="H38" s="280"/>
    </row>
    <row r="39" spans="1:13">
      <c r="A39" s="106"/>
      <c r="B39" s="106"/>
      <c r="C39" s="106"/>
      <c r="D39" s="106"/>
      <c r="E39" s="106"/>
      <c r="F39" s="106"/>
      <c r="G39" s="106"/>
    </row>
    <row r="40" spans="1:13">
      <c r="A40" s="447"/>
      <c r="B40" s="447"/>
      <c r="C40" s="106"/>
      <c r="D40" s="106"/>
      <c r="E40" s="106"/>
      <c r="F40" s="106"/>
      <c r="G40" s="106"/>
    </row>
    <row r="41" spans="1:13">
      <c r="A41" s="301" t="s">
        <v>297</v>
      </c>
      <c r="B41" s="114"/>
      <c r="C41" s="447" t="s">
        <v>305</v>
      </c>
      <c r="D41" s="447"/>
      <c r="E41" s="106"/>
      <c r="F41" s="447" t="str">
        <f>PR!B26</f>
        <v>JOSIE R. REBUSQUILLO, CPA</v>
      </c>
      <c r="G41" s="447"/>
      <c r="H41" s="461" t="s">
        <v>364</v>
      </c>
      <c r="I41" s="463"/>
      <c r="J41" s="463"/>
      <c r="K41" s="463"/>
      <c r="L41" s="463"/>
      <c r="M41" s="463"/>
    </row>
    <row r="42" spans="1:13">
      <c r="A42" s="123" t="s">
        <v>38</v>
      </c>
      <c r="B42" s="106"/>
      <c r="C42" s="433" t="s">
        <v>38</v>
      </c>
      <c r="D42" s="433"/>
      <c r="E42" s="106"/>
      <c r="F42" s="433" t="s">
        <v>61</v>
      </c>
      <c r="G42" s="433"/>
      <c r="H42" s="463"/>
      <c r="I42" s="463"/>
      <c r="J42" s="463"/>
      <c r="K42" s="463"/>
      <c r="L42" s="463"/>
      <c r="M42" s="463"/>
    </row>
    <row r="43" spans="1:13">
      <c r="A43" s="107"/>
      <c r="B43" s="106"/>
      <c r="C43" s="115"/>
      <c r="D43" s="115"/>
      <c r="E43" s="106"/>
      <c r="F43" s="115"/>
      <c r="G43" s="115"/>
      <c r="H43" s="463"/>
      <c r="I43" s="463"/>
      <c r="J43" s="463"/>
      <c r="K43" s="463"/>
      <c r="L43" s="463"/>
      <c r="M43" s="463"/>
    </row>
    <row r="44" spans="1:13">
      <c r="A44" s="106"/>
      <c r="B44" s="106"/>
      <c r="C44" s="106"/>
      <c r="D44" s="106"/>
      <c r="E44" s="106"/>
      <c r="F44" s="106"/>
      <c r="G44" s="106"/>
      <c r="H44" s="463"/>
      <c r="I44" s="463"/>
      <c r="J44" s="463"/>
      <c r="K44" s="463"/>
      <c r="L44" s="463"/>
      <c r="M44" s="463"/>
    </row>
    <row r="45" spans="1:13">
      <c r="A45" s="106"/>
      <c r="B45" s="106"/>
      <c r="C45" s="106"/>
      <c r="D45" s="106"/>
      <c r="E45" s="106"/>
      <c r="F45" s="106" t="s">
        <v>39</v>
      </c>
      <c r="G45" s="106"/>
      <c r="H45" s="463"/>
      <c r="I45" s="463"/>
      <c r="J45" s="463"/>
      <c r="K45" s="463"/>
      <c r="L45" s="463"/>
      <c r="M45" s="463"/>
    </row>
    <row r="46" spans="1:13">
      <c r="A46" s="114" t="s">
        <v>59</v>
      </c>
      <c r="B46" s="106"/>
      <c r="C46" s="447" t="s">
        <v>229</v>
      </c>
      <c r="D46" s="447"/>
      <c r="E46" s="106"/>
      <c r="F46" s="106"/>
      <c r="G46" s="106"/>
      <c r="H46" s="463"/>
      <c r="I46" s="463"/>
      <c r="J46" s="463"/>
      <c r="K46" s="463"/>
      <c r="L46" s="463"/>
      <c r="M46" s="463"/>
    </row>
    <row r="47" spans="1:13">
      <c r="A47" s="107" t="s">
        <v>237</v>
      </c>
      <c r="B47" s="106"/>
      <c r="C47" s="433" t="s">
        <v>91</v>
      </c>
      <c r="D47" s="433"/>
      <c r="E47" s="106"/>
      <c r="F47" s="106"/>
      <c r="G47" s="106"/>
      <c r="H47" s="463"/>
      <c r="I47" s="463"/>
      <c r="J47" s="463"/>
      <c r="K47" s="463"/>
      <c r="L47" s="463"/>
      <c r="M47" s="463"/>
    </row>
    <row r="48" spans="1:13">
      <c r="A48" s="107"/>
      <c r="B48" s="106"/>
      <c r="C48" s="115"/>
      <c r="D48" s="115"/>
      <c r="E48" s="106"/>
      <c r="F48" s="106"/>
      <c r="G48" s="106"/>
      <c r="H48" s="463"/>
      <c r="I48" s="463"/>
      <c r="J48" s="463"/>
      <c r="K48" s="463"/>
      <c r="L48" s="463"/>
      <c r="M48" s="463"/>
    </row>
    <row r="49" spans="1:13">
      <c r="A49" s="106"/>
      <c r="B49" s="106"/>
      <c r="C49" s="106"/>
      <c r="D49" s="106"/>
      <c r="E49" s="447" t="str">
        <f>PR!D26</f>
        <v>DANNIE CLARK M. UGUIL, CESE</v>
      </c>
      <c r="F49" s="447"/>
      <c r="G49" s="447"/>
      <c r="H49" s="463"/>
      <c r="I49" s="463"/>
      <c r="J49" s="463"/>
      <c r="K49" s="463"/>
      <c r="L49" s="463"/>
      <c r="M49" s="463"/>
    </row>
    <row r="50" spans="1:13">
      <c r="A50" s="106"/>
      <c r="B50" s="106"/>
      <c r="C50" s="106"/>
      <c r="D50" s="107"/>
      <c r="E50" s="466" t="s">
        <v>290</v>
      </c>
      <c r="F50" s="466"/>
      <c r="G50" s="466"/>
      <c r="H50" s="463"/>
      <c r="I50" s="463"/>
      <c r="J50" s="463"/>
      <c r="K50" s="463"/>
      <c r="L50" s="463"/>
      <c r="M50" s="463"/>
    </row>
    <row r="51" spans="1:13">
      <c r="A51" s="106"/>
      <c r="B51" s="106"/>
      <c r="C51" s="106"/>
      <c r="D51" s="106"/>
      <c r="E51" s="106"/>
      <c r="F51" s="466" t="s">
        <v>101</v>
      </c>
      <c r="G51" s="466"/>
      <c r="H51" s="463"/>
      <c r="I51" s="463"/>
      <c r="J51" s="463"/>
      <c r="K51" s="463"/>
      <c r="L51" s="463"/>
      <c r="M51" s="463"/>
    </row>
    <row r="52" spans="1:13">
      <c r="A52" s="13"/>
      <c r="G52" s="66"/>
    </row>
    <row r="64" spans="1:13" s="65" customFormat="1" ht="14.25">
      <c r="A64" s="105"/>
      <c r="B64" s="105"/>
      <c r="C64" s="105"/>
      <c r="D64" s="105"/>
      <c r="E64" s="105"/>
      <c r="F64" s="105"/>
      <c r="G64" s="105"/>
    </row>
    <row r="65" spans="1:7" s="65" customFormat="1" ht="14.25">
      <c r="A65" s="465"/>
      <c r="B65" s="465"/>
      <c r="C65" s="465"/>
      <c r="D65" s="465"/>
      <c r="E65" s="465"/>
      <c r="F65" s="465"/>
    </row>
    <row r="66" spans="1:7" s="65" customFormat="1" ht="14.25"/>
    <row r="67" spans="1:7" s="65" customFormat="1" ht="14.25"/>
    <row r="68" spans="1:7" s="65" customFormat="1" ht="14.25"/>
    <row r="69" spans="1:7" s="65" customFormat="1" ht="14.25"/>
    <row r="75" spans="1:7">
      <c r="A75" s="464" t="s">
        <v>103</v>
      </c>
      <c r="B75" s="464"/>
      <c r="C75" s="464"/>
      <c r="D75" s="464"/>
      <c r="E75" s="464"/>
      <c r="F75" s="464"/>
      <c r="G75" s="464"/>
    </row>
    <row r="77" spans="1:7">
      <c r="A77" s="4" t="s">
        <v>104</v>
      </c>
    </row>
    <row r="78" spans="1:7">
      <c r="A78" s="4" t="s">
        <v>105</v>
      </c>
    </row>
    <row r="80" spans="1:7">
      <c r="A80" s="4" t="s">
        <v>106</v>
      </c>
    </row>
    <row r="81" spans="1:1">
      <c r="A81" s="4" t="s">
        <v>107</v>
      </c>
    </row>
    <row r="82" spans="1:1">
      <c r="A82" s="4" t="s">
        <v>108</v>
      </c>
    </row>
    <row r="83" spans="1:1">
      <c r="A83" s="4" t="s">
        <v>109</v>
      </c>
    </row>
    <row r="85" spans="1:1">
      <c r="A85" s="4" t="s">
        <v>110</v>
      </c>
    </row>
    <row r="86" spans="1:1">
      <c r="A86" s="4" t="s">
        <v>111</v>
      </c>
    </row>
    <row r="87" spans="1:1">
      <c r="A87" s="4" t="s">
        <v>112</v>
      </c>
    </row>
    <row r="88" spans="1:1">
      <c r="A88" s="4" t="s">
        <v>113</v>
      </c>
    </row>
    <row r="89" spans="1:1">
      <c r="A89" s="4" t="s">
        <v>114</v>
      </c>
    </row>
    <row r="91" spans="1:1">
      <c r="A91" s="4" t="s">
        <v>115</v>
      </c>
    </row>
    <row r="92" spans="1:1">
      <c r="A92" s="4" t="s">
        <v>116</v>
      </c>
    </row>
    <row r="93" spans="1:1">
      <c r="A93" s="4" t="s">
        <v>117</v>
      </c>
    </row>
    <row r="94" spans="1:1">
      <c r="A94" s="4" t="s">
        <v>118</v>
      </c>
    </row>
    <row r="95" spans="1:1">
      <c r="A95" s="4" t="s">
        <v>119</v>
      </c>
    </row>
    <row r="96" spans="1:1">
      <c r="A96" s="4" t="s">
        <v>120</v>
      </c>
    </row>
    <row r="97" spans="1:1">
      <c r="A97" s="4" t="s">
        <v>121</v>
      </c>
    </row>
    <row r="98" spans="1:1">
      <c r="A98" s="4" t="s">
        <v>122</v>
      </c>
    </row>
    <row r="100" spans="1:1">
      <c r="A100" s="4" t="s">
        <v>123</v>
      </c>
    </row>
    <row r="101" spans="1:1">
      <c r="A101" s="4" t="s">
        <v>124</v>
      </c>
    </row>
    <row r="103" spans="1:1">
      <c r="A103" s="4" t="s">
        <v>125</v>
      </c>
    </row>
    <row r="104" spans="1:1">
      <c r="A104" s="4" t="s">
        <v>126</v>
      </c>
    </row>
    <row r="106" spans="1:1">
      <c r="A106" s="4" t="s">
        <v>127</v>
      </c>
    </row>
    <row r="107" spans="1:1">
      <c r="A107" s="4" t="s">
        <v>128</v>
      </c>
    </row>
    <row r="108" spans="1:1">
      <c r="A108" s="4" t="s">
        <v>129</v>
      </c>
    </row>
    <row r="110" spans="1:1">
      <c r="A110" s="4" t="s">
        <v>130</v>
      </c>
    </row>
    <row r="111" spans="1:1">
      <c r="A111" s="4" t="s">
        <v>131</v>
      </c>
    </row>
    <row r="113" spans="1:1">
      <c r="A113" s="4" t="s">
        <v>132</v>
      </c>
    </row>
    <row r="115" spans="1:1">
      <c r="A115" s="4" t="s">
        <v>133</v>
      </c>
    </row>
    <row r="116" spans="1:1">
      <c r="A116" s="4" t="s">
        <v>134</v>
      </c>
    </row>
    <row r="118" spans="1:1">
      <c r="A118" s="4" t="s">
        <v>135</v>
      </c>
    </row>
    <row r="129" spans="1:7">
      <c r="A129" s="13" t="s">
        <v>136</v>
      </c>
      <c r="G129" s="66" t="s">
        <v>102</v>
      </c>
    </row>
  </sheetData>
  <mergeCells count="47">
    <mergeCell ref="H8:L9"/>
    <mergeCell ref="H41:M51"/>
    <mergeCell ref="A75:G75"/>
    <mergeCell ref="C41:D41"/>
    <mergeCell ref="F41:G41"/>
    <mergeCell ref="C42:D42"/>
    <mergeCell ref="F42:G42"/>
    <mergeCell ref="C46:D46"/>
    <mergeCell ref="A65:F65"/>
    <mergeCell ref="E50:G50"/>
    <mergeCell ref="F51:G51"/>
    <mergeCell ref="E49:G49"/>
    <mergeCell ref="C47:D47"/>
    <mergeCell ref="A40:B40"/>
    <mergeCell ref="A33:G33"/>
    <mergeCell ref="A35:G35"/>
    <mergeCell ref="A6:G6"/>
    <mergeCell ref="A12:G12"/>
    <mergeCell ref="A23:B23"/>
    <mergeCell ref="C23:D23"/>
    <mergeCell ref="F23:G23"/>
    <mergeCell ref="A2:G2"/>
    <mergeCell ref="A30:G30"/>
    <mergeCell ref="A20:B21"/>
    <mergeCell ref="A22:B22"/>
    <mergeCell ref="C24:D24"/>
    <mergeCell ref="F24:G24"/>
    <mergeCell ref="A25:B25"/>
    <mergeCell ref="A14:C14"/>
    <mergeCell ref="D14:G14"/>
    <mergeCell ref="A3:G3"/>
    <mergeCell ref="A4:G4"/>
    <mergeCell ref="A5:G5"/>
    <mergeCell ref="C22:D22"/>
    <mergeCell ref="F22:G22"/>
    <mergeCell ref="A15:G15"/>
    <mergeCell ref="C20:G21"/>
    <mergeCell ref="A24:B24"/>
    <mergeCell ref="A34:G34"/>
    <mergeCell ref="A28:G28"/>
    <mergeCell ref="A32:G32"/>
    <mergeCell ref="C25:D25"/>
    <mergeCell ref="F25:G25"/>
    <mergeCell ref="A26:B26"/>
    <mergeCell ref="C26:D26"/>
    <mergeCell ref="F26:G26"/>
    <mergeCell ref="A27:B27"/>
  </mergeCells>
  <phoneticPr fontId="0" type="noConversion"/>
  <pageMargins left="0.31496062992125984" right="0.23622047244094491" top="0.23622047244094491" bottom="0.23622047244094491" header="0.31496062992125984" footer="0.31496062992125984"/>
  <pageSetup paperSize="14" scale="88" orientation="portrait" horizontalDpi="240" verticalDpi="144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2B3EF-9302-40AF-921C-A111F0BB3526}">
  <dimension ref="A6:BH64"/>
  <sheetViews>
    <sheetView view="pageBreakPreview" topLeftCell="A26" zoomScale="85" zoomScaleNormal="100" zoomScaleSheetLayoutView="85" workbookViewId="0">
      <selection activeCell="A9" sqref="A9:F9"/>
    </sheetView>
  </sheetViews>
  <sheetFormatPr defaultRowHeight="12.75"/>
  <cols>
    <col min="1" max="1" width="11" customWidth="1"/>
    <col min="2" max="2" width="9.7109375" customWidth="1"/>
    <col min="3" max="3" width="10.140625" customWidth="1"/>
    <col min="4" max="4" width="12.7109375" customWidth="1"/>
    <col min="5" max="5" width="9.140625" customWidth="1"/>
    <col min="6" max="6" width="10.28515625" customWidth="1"/>
    <col min="7" max="7" width="9.28515625" customWidth="1"/>
    <col min="8" max="8" width="8.42578125" customWidth="1"/>
    <col min="9" max="9" width="12.42578125" customWidth="1"/>
    <col min="10" max="10" width="12" customWidth="1"/>
    <col min="11" max="11" width="9" customWidth="1"/>
    <col min="17" max="17" width="6.85546875" customWidth="1"/>
    <col min="18" max="18" width="10" customWidth="1"/>
    <col min="19" max="19" width="8.42578125" customWidth="1"/>
    <col min="20" max="20" width="2" customWidth="1"/>
    <col min="21" max="22" width="10.140625" customWidth="1"/>
    <col min="23" max="23" width="10.28515625" customWidth="1"/>
    <col min="28" max="28" width="4.85546875" customWidth="1"/>
    <col min="29" max="29" width="9.42578125" customWidth="1"/>
    <col min="30" max="30" width="10.85546875" customWidth="1"/>
    <col min="31" max="31" width="14.7109375" customWidth="1"/>
    <col min="32" max="32" width="19" customWidth="1"/>
    <col min="33" max="34" width="3.42578125" customWidth="1"/>
    <col min="35" max="35" width="6.7109375" customWidth="1"/>
    <col min="36" max="36" width="7.85546875" customWidth="1"/>
    <col min="37" max="37" width="8" customWidth="1"/>
    <col min="38" max="38" width="7.42578125" customWidth="1"/>
    <col min="39" max="39" width="9.85546875" customWidth="1"/>
    <col min="40" max="40" width="16.140625" customWidth="1"/>
    <col min="41" max="41" width="19.42578125" customWidth="1"/>
    <col min="42" max="49" width="10.85546875" customWidth="1"/>
    <col min="50" max="51" width="8.5703125" customWidth="1"/>
    <col min="52" max="54" width="17.28515625" customWidth="1"/>
    <col min="55" max="55" width="9.140625" customWidth="1"/>
    <col min="58" max="58" width="20.85546875" customWidth="1"/>
    <col min="59" max="60" width="13.140625" customWidth="1"/>
  </cols>
  <sheetData>
    <row r="6" spans="1:54">
      <c r="A6" s="515" t="s">
        <v>8</v>
      </c>
      <c r="B6" s="515"/>
      <c r="C6" s="515"/>
      <c r="D6" s="515"/>
      <c r="E6" s="515"/>
      <c r="F6" s="515"/>
      <c r="G6" s="515"/>
      <c r="H6" s="515"/>
      <c r="I6" s="515"/>
      <c r="J6" s="515"/>
    </row>
    <row r="7" spans="1:54" ht="18">
      <c r="A7" s="516" t="s">
        <v>9</v>
      </c>
      <c r="B7" s="516"/>
      <c r="C7" s="516"/>
      <c r="D7" s="516"/>
      <c r="E7" s="516"/>
      <c r="F7" s="516"/>
      <c r="G7" s="516"/>
      <c r="H7" s="516"/>
      <c r="I7" s="516"/>
      <c r="J7" s="516"/>
    </row>
    <row r="8" spans="1:54" ht="15">
      <c r="A8" s="517" t="s">
        <v>294</v>
      </c>
      <c r="B8" s="517"/>
      <c r="C8" s="517"/>
      <c r="D8" s="517"/>
      <c r="E8" s="517"/>
      <c r="F8" s="517"/>
      <c r="G8" s="517"/>
      <c r="H8" s="517"/>
      <c r="I8" s="517"/>
      <c r="J8" s="517"/>
    </row>
    <row r="9" spans="1:54" ht="15.75" thickBot="1">
      <c r="A9" s="518" t="str">
        <f>PR!A7</f>
        <v>Maria Lopez ES</v>
      </c>
      <c r="B9" s="518"/>
      <c r="C9" s="518"/>
      <c r="D9" s="518"/>
      <c r="E9" s="518"/>
      <c r="F9" s="518"/>
      <c r="G9" s="518"/>
      <c r="H9" s="518"/>
      <c r="I9" s="518"/>
      <c r="J9" s="518"/>
    </row>
    <row r="10" spans="1:54" ht="15">
      <c r="A10" s="135"/>
      <c r="B10" s="135"/>
      <c r="C10" s="135"/>
      <c r="D10" s="135"/>
      <c r="E10" s="135"/>
      <c r="F10" s="135"/>
      <c r="G10" s="135"/>
      <c r="H10" s="135"/>
      <c r="I10" s="135"/>
      <c r="J10" s="135"/>
    </row>
    <row r="11" spans="1:54" ht="14.25">
      <c r="A11" s="513" t="s">
        <v>20</v>
      </c>
      <c r="B11" s="513"/>
      <c r="C11" s="513"/>
      <c r="D11" s="513"/>
      <c r="E11" s="513"/>
      <c r="F11" s="513"/>
      <c r="G11" s="513"/>
      <c r="H11" s="513"/>
      <c r="I11" s="513"/>
      <c r="J11" s="513"/>
    </row>
    <row r="12" spans="1:54" ht="18" customHeight="1">
      <c r="A12" s="130" t="s">
        <v>32</v>
      </c>
      <c r="B12" s="130"/>
      <c r="C12" s="505" t="str">
        <f>I21</f>
        <v>26-01-015</v>
      </c>
      <c r="D12" s="506"/>
      <c r="E12" s="130"/>
      <c r="F12" s="130"/>
      <c r="G12" s="130"/>
      <c r="H12" s="130"/>
      <c r="I12" s="130"/>
      <c r="J12" s="130"/>
      <c r="K12" s="4"/>
      <c r="L12" s="4"/>
      <c r="M12" s="4"/>
      <c r="N12" s="4"/>
      <c r="O12" s="4"/>
      <c r="P12" s="4"/>
      <c r="Q12" s="4"/>
      <c r="R12" s="4"/>
      <c r="S12" s="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ht="25.5" customHeight="1">
      <c r="A13" s="512" t="s">
        <v>21</v>
      </c>
      <c r="B13" s="512"/>
      <c r="C13" s="510" t="str">
        <f>PR!B20</f>
        <v xml:space="preserve">Procurement of Solid State Drive &amp; Random Access Memory for Upgrade of Accounting Computer Units </v>
      </c>
      <c r="D13" s="510"/>
      <c r="E13" s="510"/>
      <c r="F13" s="510"/>
      <c r="G13" s="510"/>
      <c r="H13" s="510"/>
      <c r="I13" s="510"/>
      <c r="J13" s="510"/>
      <c r="S13" s="4"/>
      <c r="AT13" s="39"/>
      <c r="AU13" s="39"/>
      <c r="AV13" s="39"/>
      <c r="AW13" s="39"/>
      <c r="AX13" s="39"/>
      <c r="AY13" s="39"/>
      <c r="AZ13" s="39"/>
      <c r="BA13" s="39"/>
      <c r="BB13" s="39"/>
    </row>
    <row r="14" spans="1:54">
      <c r="A14" s="248" t="s">
        <v>298</v>
      </c>
      <c r="B14" s="303" t="s">
        <v>12</v>
      </c>
      <c r="C14" s="511">
        <f>PR!F19</f>
        <v>15100</v>
      </c>
      <c r="D14" s="511"/>
      <c r="E14" s="302"/>
      <c r="F14" s="302"/>
      <c r="G14" s="302"/>
      <c r="H14" s="302"/>
      <c r="I14" s="302"/>
      <c r="J14" s="302"/>
      <c r="S14" s="4"/>
      <c r="AT14" s="39"/>
      <c r="AU14" s="39"/>
      <c r="AV14" s="39"/>
      <c r="AW14" s="39"/>
      <c r="AX14" s="39"/>
      <c r="AY14" s="39"/>
      <c r="AZ14" s="39"/>
      <c r="BA14" s="39"/>
      <c r="BB14" s="39"/>
    </row>
    <row r="15" spans="1:54">
      <c r="A15" s="519" t="s">
        <v>33</v>
      </c>
      <c r="B15" s="519"/>
      <c r="C15" s="431" t="s">
        <v>87</v>
      </c>
      <c r="D15" s="431"/>
      <c r="E15" s="431"/>
      <c r="F15" s="431"/>
      <c r="G15" s="431"/>
      <c r="H15" s="431"/>
      <c r="I15" s="431"/>
      <c r="J15" s="431"/>
      <c r="K15" s="7"/>
      <c r="L15" s="7"/>
      <c r="M15" s="7"/>
      <c r="N15" s="7"/>
      <c r="O15" s="7"/>
      <c r="P15" s="7"/>
      <c r="Q15" s="7"/>
      <c r="R15" s="7"/>
      <c r="S15" s="7"/>
      <c r="AT15" s="39"/>
      <c r="AU15" s="39"/>
      <c r="AV15" s="39"/>
      <c r="AW15" s="39"/>
      <c r="AX15" s="39"/>
      <c r="AY15" s="39"/>
      <c r="AZ15" s="39"/>
      <c r="BA15" s="39"/>
      <c r="BB15" s="39"/>
    </row>
    <row r="16" spans="1:54" ht="12.75" customHeight="1">
      <c r="A16" s="524" t="s">
        <v>47</v>
      </c>
      <c r="B16" s="524"/>
      <c r="C16" s="522" t="str">
        <f>PR!F11</f>
        <v xml:space="preserve">Division MOOE </v>
      </c>
      <c r="D16" s="522"/>
      <c r="E16" s="522"/>
      <c r="F16" s="522"/>
      <c r="G16" s="522"/>
      <c r="H16" s="522"/>
      <c r="I16" s="522"/>
      <c r="J16" s="522"/>
      <c r="K16" s="4"/>
      <c r="L16" s="4"/>
      <c r="M16" s="4"/>
      <c r="N16" s="4"/>
      <c r="O16" s="4"/>
      <c r="P16" s="4"/>
      <c r="Q16" s="4"/>
      <c r="R16" s="4"/>
      <c r="S16" s="4"/>
    </row>
    <row r="17" spans="1:60">
      <c r="A17" s="7"/>
      <c r="B17" s="4"/>
      <c r="C17" s="4"/>
      <c r="D17" s="4"/>
      <c r="E17" s="4"/>
      <c r="F17" s="7"/>
      <c r="G17" s="98"/>
      <c r="H17" s="98"/>
      <c r="I17" s="98"/>
      <c r="J17" s="98"/>
      <c r="K17" s="4"/>
      <c r="L17" s="4"/>
      <c r="M17" s="4"/>
      <c r="N17" s="4"/>
      <c r="O17" s="4"/>
      <c r="P17" s="4"/>
      <c r="Q17" s="4"/>
      <c r="R17" s="4"/>
      <c r="S17" s="4"/>
    </row>
    <row r="18" spans="1:60" ht="18">
      <c r="A18" s="525" t="s">
        <v>19</v>
      </c>
      <c r="B18" s="525"/>
      <c r="C18" s="525"/>
      <c r="D18" s="525"/>
      <c r="E18" s="525"/>
      <c r="F18" s="525"/>
      <c r="G18" s="525"/>
      <c r="H18" s="525"/>
      <c r="I18" s="525"/>
      <c r="J18" s="525"/>
      <c r="K18" s="4"/>
      <c r="L18" s="4"/>
      <c r="M18" s="4"/>
      <c r="N18" s="4"/>
      <c r="O18" s="4"/>
      <c r="P18" s="4"/>
      <c r="Q18" s="4"/>
      <c r="R18" s="4"/>
      <c r="S18" s="4"/>
      <c r="BC18" s="1"/>
      <c r="BD18" s="1"/>
      <c r="BE18" s="1"/>
      <c r="BF18" s="1"/>
      <c r="BG18" s="1"/>
      <c r="BH18" s="1"/>
    </row>
    <row r="19" spans="1:60" ht="10.5" customHeight="1">
      <c r="A19" s="55"/>
      <c r="B19" s="55"/>
      <c r="C19" s="55"/>
      <c r="D19" s="55"/>
      <c r="E19" s="55"/>
      <c r="F19" s="55"/>
      <c r="G19" s="55"/>
      <c r="H19" s="55"/>
      <c r="I19" s="55"/>
      <c r="J19" s="4"/>
      <c r="K19" s="4"/>
      <c r="L19" s="4"/>
      <c r="M19" s="4"/>
      <c r="N19" s="4"/>
      <c r="O19" s="4"/>
      <c r="P19" s="4"/>
      <c r="Q19" s="4"/>
      <c r="R19" s="4"/>
      <c r="S19" s="4"/>
      <c r="BC19" s="1"/>
      <c r="BD19" s="1"/>
      <c r="BE19" s="1"/>
      <c r="BF19" s="1"/>
      <c r="BG19" s="1"/>
      <c r="BH19" s="1"/>
    </row>
    <row r="20" spans="1:60">
      <c r="A20" s="482"/>
      <c r="B20" s="482"/>
      <c r="C20" s="482"/>
      <c r="D20" s="117" t="s">
        <v>88</v>
      </c>
      <c r="E20" s="107"/>
      <c r="F20" s="107"/>
      <c r="G20" s="477" t="s">
        <v>25</v>
      </c>
      <c r="H20" s="477"/>
      <c r="I20" s="523" t="s">
        <v>299</v>
      </c>
      <c r="J20" s="523"/>
      <c r="K20" s="24" t="s">
        <v>4</v>
      </c>
      <c r="L20" s="4" t="s">
        <v>4</v>
      </c>
      <c r="M20" s="4"/>
      <c r="N20" s="4"/>
      <c r="P20" s="507"/>
      <c r="Q20" s="507"/>
      <c r="R20" s="507"/>
      <c r="S20" s="507"/>
    </row>
    <row r="21" spans="1:60" ht="15">
      <c r="A21" s="521"/>
      <c r="B21" s="521"/>
      <c r="C21" s="521"/>
      <c r="D21" s="117" t="s">
        <v>89</v>
      </c>
      <c r="E21" s="107"/>
      <c r="F21" s="107"/>
      <c r="G21" s="477" t="s">
        <v>36</v>
      </c>
      <c r="H21" s="477"/>
      <c r="I21" s="472" t="str">
        <f>PR!D10</f>
        <v>26-01-015</v>
      </c>
      <c r="J21" s="472"/>
      <c r="K21" s="4"/>
      <c r="L21" s="4"/>
      <c r="M21" s="4"/>
      <c r="N21" s="4"/>
      <c r="O21" s="4"/>
      <c r="P21" s="4"/>
      <c r="Q21" s="4"/>
      <c r="R21" s="4"/>
      <c r="S21" s="4"/>
      <c r="BC21" s="1"/>
      <c r="BD21" s="1"/>
      <c r="BE21" s="1"/>
      <c r="BF21" s="1"/>
      <c r="BG21" s="1"/>
      <c r="BH21" s="1"/>
    </row>
    <row r="22" spans="1:60" ht="15">
      <c r="A22" s="521"/>
      <c r="B22" s="521"/>
      <c r="C22" s="521"/>
      <c r="D22" s="117" t="s">
        <v>90</v>
      </c>
      <c r="E22" s="107"/>
      <c r="F22" s="107"/>
      <c r="G22" s="107"/>
      <c r="H22" s="107"/>
      <c r="I22" s="107"/>
      <c r="J22" s="119"/>
      <c r="K22" s="60"/>
      <c r="L22" s="514"/>
      <c r="M22" s="514"/>
      <c r="N22" s="514"/>
      <c r="O22" s="61"/>
      <c r="P22" s="514"/>
      <c r="Q22" s="514"/>
      <c r="R22" s="61"/>
      <c r="S22" s="61"/>
      <c r="BC22" s="1" t="s">
        <v>11</v>
      </c>
      <c r="BD22" s="1"/>
      <c r="BE22" s="9" t="s">
        <v>12</v>
      </c>
    </row>
    <row r="23" spans="1:60" ht="15">
      <c r="A23" s="120" t="s">
        <v>242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4"/>
      <c r="L23" s="4"/>
      <c r="M23" s="4"/>
      <c r="N23" s="4"/>
      <c r="O23" s="20"/>
      <c r="P23" s="508"/>
      <c r="Q23" s="508"/>
      <c r="R23" s="4"/>
      <c r="S23" s="4"/>
      <c r="AI23" s="470" t="s">
        <v>9</v>
      </c>
      <c r="AJ23" s="470"/>
      <c r="AK23" s="470"/>
      <c r="AL23" s="470"/>
      <c r="AM23" s="470"/>
      <c r="AN23" s="470"/>
      <c r="AO23" s="470"/>
      <c r="AP23" s="470"/>
      <c r="AQ23" s="470"/>
      <c r="AR23" s="470"/>
      <c r="AS23" s="470"/>
      <c r="AT23" s="470"/>
      <c r="AU23" s="470"/>
      <c r="AV23" s="470"/>
      <c r="AW23" s="470"/>
      <c r="BC23" s="1" t="s">
        <v>13</v>
      </c>
      <c r="BD23" s="1"/>
      <c r="BE23" s="9" t="s">
        <v>12</v>
      </c>
    </row>
    <row r="24" spans="1:60" ht="15">
      <c r="A24" s="120" t="s">
        <v>241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4"/>
      <c r="L24" s="18"/>
      <c r="M24" s="4"/>
      <c r="N24" s="4"/>
      <c r="O24" s="20"/>
      <c r="P24" s="508"/>
      <c r="Q24" s="508"/>
      <c r="R24" s="4"/>
      <c r="AI24" s="509" t="s">
        <v>49</v>
      </c>
      <c r="AJ24" s="509"/>
      <c r="AK24" s="509"/>
      <c r="AL24" s="509"/>
      <c r="AM24" s="509"/>
      <c r="AN24" s="509"/>
      <c r="AO24" s="509"/>
      <c r="AP24" s="509"/>
      <c r="AQ24" s="509"/>
      <c r="AR24" s="509"/>
      <c r="AS24" s="509"/>
      <c r="AT24" s="509"/>
      <c r="AU24" s="509"/>
      <c r="AV24" s="509"/>
      <c r="AW24" s="509"/>
      <c r="AX24" s="40"/>
      <c r="AY24" s="40"/>
      <c r="AZ24" s="40"/>
      <c r="BA24" s="40"/>
      <c r="BB24" s="40"/>
      <c r="BC24" s="1" t="s">
        <v>14</v>
      </c>
      <c r="BD24" s="1"/>
      <c r="BE24" s="9" t="s">
        <v>12</v>
      </c>
    </row>
    <row r="25" spans="1:60" ht="15">
      <c r="A25" s="121">
        <v>0.58333333333333337</v>
      </c>
      <c r="B25" s="520" t="s">
        <v>310</v>
      </c>
      <c r="C25" s="520"/>
      <c r="D25" s="120" t="s">
        <v>22</v>
      </c>
      <c r="E25" s="120"/>
      <c r="F25" s="120"/>
      <c r="G25" s="107"/>
      <c r="H25" s="107"/>
      <c r="I25" s="107"/>
      <c r="J25" s="107"/>
      <c r="K25" s="8"/>
      <c r="P25" s="470"/>
      <c r="Q25" s="470"/>
      <c r="AR25" s="18"/>
      <c r="AU25" s="41"/>
      <c r="AV25" s="41"/>
      <c r="AW25" s="41"/>
      <c r="AX25" s="41"/>
      <c r="AY25" s="41"/>
      <c r="AZ25" s="41"/>
      <c r="BA25" s="18" t="s">
        <v>44</v>
      </c>
      <c r="BB25" s="23" t="e">
        <f>#REF!</f>
        <v>#REF!</v>
      </c>
      <c r="BC25" s="1" t="s">
        <v>15</v>
      </c>
      <c r="BD25" s="1"/>
      <c r="BE25" s="9" t="s">
        <v>12</v>
      </c>
    </row>
    <row r="26" spans="1:60" ht="12.75" customHeight="1">
      <c r="A26" s="122" t="s">
        <v>80</v>
      </c>
      <c r="B26" s="107"/>
      <c r="C26" s="107"/>
      <c r="D26" s="107"/>
      <c r="E26" s="107"/>
      <c r="F26" s="107"/>
      <c r="G26" s="120"/>
      <c r="H26" s="120"/>
      <c r="I26" s="120"/>
      <c r="J26" s="120"/>
      <c r="K26" s="8"/>
      <c r="O26" s="4"/>
      <c r="P26" s="470"/>
      <c r="Q26" s="470"/>
      <c r="AI26" s="497" t="s">
        <v>40</v>
      </c>
      <c r="AJ26" s="497"/>
      <c r="AK26" s="497"/>
      <c r="AL26" s="497"/>
      <c r="AM26" s="497"/>
      <c r="AN26" s="497"/>
      <c r="AO26" s="497"/>
      <c r="AP26" s="497"/>
      <c r="AQ26" s="497"/>
      <c r="AR26" s="497"/>
      <c r="AS26" s="497"/>
      <c r="AT26" s="497"/>
      <c r="AU26" s="497"/>
      <c r="AV26" s="497"/>
      <c r="AW26" s="497"/>
      <c r="AX26" s="34"/>
      <c r="AY26" s="34"/>
      <c r="AZ26" s="34"/>
      <c r="BA26" s="34"/>
      <c r="BB26" s="34"/>
      <c r="BC26" s="3" t="s">
        <v>16</v>
      </c>
      <c r="BD26" s="1"/>
      <c r="BE26" s="1"/>
      <c r="BF26" s="1"/>
      <c r="BG26" s="1"/>
      <c r="BH26" s="1"/>
    </row>
    <row r="27" spans="1:60" ht="15">
      <c r="A27" s="120"/>
      <c r="B27" s="120"/>
      <c r="C27" s="120"/>
      <c r="D27" s="120"/>
      <c r="E27" s="120"/>
      <c r="F27" s="513" t="s">
        <v>250</v>
      </c>
      <c r="G27" s="513"/>
      <c r="H27" s="513"/>
      <c r="I27" s="513"/>
      <c r="J27" s="513"/>
      <c r="K27" s="8"/>
      <c r="O27" s="4"/>
      <c r="P27" s="470"/>
      <c r="Q27" s="470"/>
      <c r="AT27" s="40"/>
      <c r="AU27" s="34"/>
      <c r="AV27" s="34"/>
      <c r="AW27" s="34"/>
      <c r="AX27" s="34"/>
      <c r="AY27" s="34"/>
      <c r="AZ27" s="34"/>
      <c r="BA27" s="34"/>
      <c r="BB27" s="34"/>
      <c r="BC27" s="1"/>
      <c r="BD27" s="1"/>
      <c r="BE27" s="1"/>
      <c r="BF27" s="1"/>
      <c r="BG27" s="1"/>
      <c r="BH27" s="1"/>
    </row>
    <row r="28" spans="1:60" ht="15">
      <c r="A28" s="107" t="s">
        <v>30</v>
      </c>
      <c r="B28" s="120"/>
      <c r="C28" s="120" t="s">
        <v>4</v>
      </c>
      <c r="D28" s="120"/>
      <c r="E28" s="120"/>
      <c r="F28" s="466" t="s">
        <v>144</v>
      </c>
      <c r="G28" s="447"/>
      <c r="H28" s="447"/>
      <c r="I28" s="447"/>
      <c r="J28" s="447"/>
      <c r="K28" s="8"/>
      <c r="P28" s="470"/>
      <c r="Q28" s="470"/>
      <c r="AI28" s="43" t="s">
        <v>43</v>
      </c>
      <c r="AJ28" s="44"/>
      <c r="AK28" s="47" t="e">
        <f>#REF!</f>
        <v>#REF!</v>
      </c>
      <c r="AL28" s="48"/>
      <c r="AM28" s="48"/>
      <c r="AN28" s="48"/>
      <c r="AO28" s="49"/>
      <c r="AP28" s="503" t="s">
        <v>64</v>
      </c>
      <c r="AQ28" s="504"/>
      <c r="AR28" s="501" t="s">
        <v>63</v>
      </c>
      <c r="AS28" s="502"/>
      <c r="AT28" s="503" t="s">
        <v>62</v>
      </c>
      <c r="AU28" s="504"/>
      <c r="AV28" s="501" t="s">
        <v>4</v>
      </c>
      <c r="AW28" s="502"/>
      <c r="AX28" s="34"/>
      <c r="AY28" s="19" t="s">
        <v>41</v>
      </c>
      <c r="AZ28" s="22" t="s">
        <v>45</v>
      </c>
      <c r="BA28" s="42"/>
      <c r="BB28" s="29"/>
      <c r="BC28" s="10" t="s">
        <v>17</v>
      </c>
      <c r="BD28" s="10" t="s">
        <v>1</v>
      </c>
      <c r="BE28" s="498" t="s">
        <v>3</v>
      </c>
      <c r="BF28" s="499"/>
      <c r="BG28" s="500"/>
      <c r="BH28" s="10" t="s">
        <v>6</v>
      </c>
    </row>
    <row r="29" spans="1:60" ht="15" customHeight="1">
      <c r="A29" s="107">
        <v>1</v>
      </c>
      <c r="B29" s="107" t="s">
        <v>26</v>
      </c>
      <c r="C29" s="107"/>
      <c r="D29" s="107"/>
      <c r="E29" s="107"/>
      <c r="F29" s="466" t="s">
        <v>139</v>
      </c>
      <c r="G29" s="466"/>
      <c r="H29" s="466"/>
      <c r="I29" s="466"/>
      <c r="J29" s="466"/>
      <c r="K29" s="8"/>
      <c r="P29" s="470"/>
      <c r="Q29" s="470"/>
      <c r="AI29" s="489" t="s">
        <v>0</v>
      </c>
      <c r="AJ29" s="489" t="s">
        <v>2</v>
      </c>
      <c r="AK29" s="489" t="s">
        <v>42</v>
      </c>
      <c r="AL29" s="491" t="s">
        <v>55</v>
      </c>
      <c r="AM29" s="492"/>
      <c r="AN29" s="492"/>
      <c r="AO29" s="493"/>
      <c r="AP29" s="489" t="s">
        <v>56</v>
      </c>
      <c r="AQ29" s="489" t="s">
        <v>57</v>
      </c>
      <c r="AR29" s="489" t="s">
        <v>56</v>
      </c>
      <c r="AS29" s="489" t="s">
        <v>57</v>
      </c>
      <c r="AT29" s="489" t="s">
        <v>56</v>
      </c>
      <c r="AU29" s="489" t="s">
        <v>57</v>
      </c>
      <c r="AV29" s="489" t="s">
        <v>56</v>
      </c>
      <c r="AW29" s="489" t="s">
        <v>57</v>
      </c>
      <c r="AX29" s="34"/>
      <c r="AY29" s="19" t="s">
        <v>31</v>
      </c>
      <c r="AZ29" s="2"/>
      <c r="BA29" s="42"/>
      <c r="BB29" s="29"/>
      <c r="BC29" s="11" t="e">
        <f>#REF!</f>
        <v>#REF!</v>
      </c>
      <c r="BD29" s="11" t="e">
        <f>#REF!</f>
        <v>#REF!</v>
      </c>
      <c r="BE29" s="16" t="e">
        <f>#REF!</f>
        <v>#REF!</v>
      </c>
      <c r="BF29" s="17"/>
      <c r="BG29" s="17"/>
      <c r="BH29" s="12" t="e">
        <f>#REF!</f>
        <v>#REF!</v>
      </c>
    </row>
    <row r="30" spans="1:60" ht="15">
      <c r="A30" s="107">
        <v>2</v>
      </c>
      <c r="B30" s="120" t="s">
        <v>76</v>
      </c>
      <c r="C30" s="123"/>
      <c r="D30" s="124">
        <v>7</v>
      </c>
      <c r="E30" s="107" t="s">
        <v>78</v>
      </c>
      <c r="F30" s="107"/>
      <c r="G30" s="107"/>
      <c r="H30" s="107"/>
      <c r="I30" s="107"/>
      <c r="J30" s="123"/>
      <c r="K30" s="8"/>
      <c r="P30" s="470"/>
      <c r="Q30" s="470"/>
      <c r="AI30" s="490"/>
      <c r="AJ30" s="490"/>
      <c r="AK30" s="490"/>
      <c r="AL30" s="494"/>
      <c r="AM30" s="495"/>
      <c r="AN30" s="495"/>
      <c r="AO30" s="496"/>
      <c r="AP30" s="490"/>
      <c r="AQ30" s="490"/>
      <c r="AR30" s="490"/>
      <c r="AS30" s="490"/>
      <c r="AT30" s="490"/>
      <c r="AU30" s="490"/>
      <c r="AV30" s="490"/>
      <c r="AW30" s="490"/>
      <c r="AX30" s="34"/>
      <c r="AY30" s="34"/>
      <c r="AZ30" s="34"/>
      <c r="BA30" s="42"/>
      <c r="BB30" s="29"/>
      <c r="BC30" s="11" t="e">
        <f>#REF!</f>
        <v>#REF!</v>
      </c>
      <c r="BD30" s="11" t="e">
        <f>#REF!</f>
        <v>#REF!</v>
      </c>
      <c r="BE30" s="16" t="e">
        <f>#REF!</f>
        <v>#REF!</v>
      </c>
      <c r="BF30" s="17"/>
      <c r="BG30" s="17"/>
      <c r="BH30" s="12" t="e">
        <f>#REF!</f>
        <v>#REF!</v>
      </c>
    </row>
    <row r="31" spans="1:60" ht="15">
      <c r="A31" s="107">
        <v>3</v>
      </c>
      <c r="B31" s="120" t="s">
        <v>27</v>
      </c>
      <c r="C31" s="123"/>
      <c r="D31" s="107"/>
      <c r="E31" s="107"/>
      <c r="F31" s="107"/>
      <c r="G31" s="107"/>
      <c r="H31" s="107"/>
      <c r="I31" s="107"/>
      <c r="J31" s="123"/>
      <c r="K31" s="8"/>
      <c r="P31" s="470"/>
      <c r="Q31" s="470"/>
      <c r="AI31" s="45" t="e">
        <f>#REF!</f>
        <v>#REF!</v>
      </c>
      <c r="AJ31" s="45" t="e">
        <f>#REF!</f>
        <v>#REF!</v>
      </c>
      <c r="AK31" s="45" t="e">
        <f>#REF!</f>
        <v>#REF!</v>
      </c>
      <c r="AL31" s="467" t="e">
        <f>#REF!</f>
        <v>#REF!</v>
      </c>
      <c r="AM31" s="468"/>
      <c r="AN31" s="468"/>
      <c r="AO31" s="469"/>
      <c r="AP31" s="50" t="e">
        <f>#REF!</f>
        <v>#REF!</v>
      </c>
      <c r="AQ31" s="50" t="e">
        <f>SUM(AP31)*AJ31</f>
        <v>#REF!</v>
      </c>
      <c r="AR31" s="50">
        <v>25</v>
      </c>
      <c r="AS31" s="46" t="e">
        <f>SUM(AR31)*AJ31</f>
        <v>#REF!</v>
      </c>
      <c r="AT31" s="52">
        <v>28</v>
      </c>
      <c r="AU31" s="52" t="e">
        <f>SUM(AT31)*AJ31</f>
        <v>#REF!</v>
      </c>
      <c r="AV31" s="52"/>
      <c r="AW31" s="52"/>
      <c r="AX31" s="34"/>
      <c r="AY31" s="34"/>
      <c r="AZ31" s="34"/>
      <c r="BA31" s="42"/>
      <c r="BB31" s="29"/>
      <c r="BC31" s="11" t="e">
        <f>#REF!</f>
        <v>#REF!</v>
      </c>
      <c r="BD31" s="11" t="e">
        <f>#REF!</f>
        <v>#REF!</v>
      </c>
      <c r="BE31" s="16" t="e">
        <f>#REF!</f>
        <v>#REF!</v>
      </c>
      <c r="BF31" s="17"/>
      <c r="BG31" s="17"/>
      <c r="BH31" s="12" t="e">
        <f>#REF!</f>
        <v>#REF!</v>
      </c>
    </row>
    <row r="32" spans="1:60" ht="15">
      <c r="A32" s="107"/>
      <c r="B32" s="120" t="s">
        <v>28</v>
      </c>
      <c r="C32" s="123"/>
      <c r="D32" s="107"/>
      <c r="E32" s="107"/>
      <c r="F32" s="107"/>
      <c r="G32" s="107"/>
      <c r="H32" s="107"/>
      <c r="I32" s="107"/>
      <c r="J32" s="123"/>
      <c r="K32" s="8"/>
      <c r="P32" s="470"/>
      <c r="Q32" s="470"/>
      <c r="AI32" s="45">
        <v>2</v>
      </c>
      <c r="AJ32" s="45" t="e">
        <f>#REF!</f>
        <v>#REF!</v>
      </c>
      <c r="AK32" s="45" t="e">
        <f>#REF!</f>
        <v>#REF!</v>
      </c>
      <c r="AL32" s="467" t="e">
        <f>#REF!</f>
        <v>#REF!</v>
      </c>
      <c r="AM32" s="468"/>
      <c r="AN32" s="468"/>
      <c r="AO32" s="469"/>
      <c r="AP32" s="50" t="e">
        <f>#REF!</f>
        <v>#REF!</v>
      </c>
      <c r="AQ32" s="50" t="e">
        <f>SUM(AP32)*AJ32</f>
        <v>#REF!</v>
      </c>
      <c r="AR32" s="46">
        <v>150</v>
      </c>
      <c r="AS32" s="46" t="e">
        <f>SUM(AR32)*AJ32</f>
        <v>#REF!</v>
      </c>
      <c r="AT32" s="52">
        <v>150</v>
      </c>
      <c r="AU32" s="52" t="e">
        <f>SUM(AT32)*AJ32</f>
        <v>#REF!</v>
      </c>
      <c r="AV32" s="52"/>
      <c r="AW32" s="52"/>
      <c r="AX32" s="34"/>
      <c r="AY32" s="34"/>
      <c r="AZ32" s="34"/>
      <c r="BA32" s="37"/>
      <c r="BB32" s="32"/>
      <c r="BC32" s="11" t="e">
        <f>#REF!</f>
        <v>#REF!</v>
      </c>
      <c r="BD32" s="11" t="e">
        <f>#REF!</f>
        <v>#REF!</v>
      </c>
      <c r="BE32" s="16" t="e">
        <f>#REF!</f>
        <v>#REF!</v>
      </c>
      <c r="BF32" s="17"/>
      <c r="BG32" s="17"/>
      <c r="BH32" s="12" t="e">
        <f>#REF!</f>
        <v>#REF!</v>
      </c>
    </row>
    <row r="33" spans="1:60" ht="15">
      <c r="A33" s="107">
        <v>4</v>
      </c>
      <c r="B33" s="120" t="s">
        <v>77</v>
      </c>
      <c r="C33" s="123"/>
      <c r="D33" s="107"/>
      <c r="E33" s="124">
        <v>30</v>
      </c>
      <c r="F33" s="107" t="s">
        <v>79</v>
      </c>
      <c r="G33" s="107"/>
      <c r="H33" s="107"/>
      <c r="I33" s="107"/>
      <c r="J33" s="123"/>
      <c r="K33" s="8"/>
      <c r="L33" s="14"/>
      <c r="N33" s="14"/>
      <c r="P33" s="470"/>
      <c r="Q33" s="470"/>
      <c r="AI33" s="45">
        <v>3</v>
      </c>
      <c r="AJ33" s="45" t="e">
        <f>#REF!</f>
        <v>#REF!</v>
      </c>
      <c r="AK33" s="45" t="e">
        <f>#REF!</f>
        <v>#REF!</v>
      </c>
      <c r="AL33" s="467" t="e">
        <f>#REF!</f>
        <v>#REF!</v>
      </c>
      <c r="AM33" s="468"/>
      <c r="AN33" s="468"/>
      <c r="AO33" s="469"/>
      <c r="AP33" s="50" t="e">
        <f>#REF!</f>
        <v>#REF!</v>
      </c>
      <c r="AQ33" s="50" t="e">
        <f>SUM(AP33)*AJ33</f>
        <v>#REF!</v>
      </c>
      <c r="AR33" s="46">
        <v>25</v>
      </c>
      <c r="AS33" s="46" t="e">
        <f>SUM(AR33)*AJ33</f>
        <v>#REF!</v>
      </c>
      <c r="AT33" s="52">
        <v>28</v>
      </c>
      <c r="AU33" s="52" t="e">
        <f>SUM(AT33)*AJ33</f>
        <v>#REF!</v>
      </c>
      <c r="AV33" s="52"/>
      <c r="AW33" s="52"/>
      <c r="AX33" s="34"/>
      <c r="AY33" s="34"/>
      <c r="AZ33" s="34"/>
      <c r="BA33" s="37"/>
      <c r="BB33" s="37"/>
      <c r="BC33" s="33" t="e">
        <f>#REF!</f>
        <v>#REF!</v>
      </c>
      <c r="BD33" s="11" t="e">
        <f>#REF!</f>
        <v>#REF!</v>
      </c>
      <c r="BE33" s="16" t="e">
        <f>#REF!</f>
        <v>#REF!</v>
      </c>
      <c r="BF33" s="17"/>
      <c r="BG33" s="17"/>
      <c r="BH33" s="12" t="e">
        <f>#REF!</f>
        <v>#REF!</v>
      </c>
    </row>
    <row r="34" spans="1:60" ht="15">
      <c r="A34" s="107">
        <v>5</v>
      </c>
      <c r="B34" s="120" t="s">
        <v>240</v>
      </c>
      <c r="C34" s="107"/>
      <c r="D34" s="107"/>
      <c r="E34" s="107"/>
      <c r="F34" s="107"/>
      <c r="G34" s="107"/>
      <c r="H34" s="107"/>
      <c r="I34" s="107"/>
      <c r="J34" s="123"/>
      <c r="K34" s="8"/>
      <c r="L34" s="14"/>
      <c r="N34" s="14"/>
      <c r="P34" s="470"/>
      <c r="Q34" s="470"/>
      <c r="AI34" s="45" t="e">
        <f>#REF!</f>
        <v>#REF!</v>
      </c>
      <c r="AJ34" s="45" t="e">
        <f>#REF!</f>
        <v>#REF!</v>
      </c>
      <c r="AK34" s="45" t="e">
        <f>#REF!</f>
        <v>#REF!</v>
      </c>
      <c r="AL34" s="467" t="e">
        <f>#REF!</f>
        <v>#REF!</v>
      </c>
      <c r="AM34" s="468"/>
      <c r="AN34" s="468"/>
      <c r="AO34" s="469"/>
      <c r="AP34" s="50" t="s">
        <v>4</v>
      </c>
      <c r="AQ34" s="50" t="s">
        <v>4</v>
      </c>
      <c r="AR34" s="46"/>
      <c r="AS34" s="46" t="s">
        <v>4</v>
      </c>
      <c r="AT34" s="52"/>
      <c r="AU34" s="52" t="s">
        <v>4</v>
      </c>
      <c r="AV34" s="52"/>
      <c r="AW34" s="52"/>
      <c r="AX34" s="34"/>
      <c r="AY34" s="34"/>
      <c r="AZ34" s="34"/>
      <c r="BA34" s="37"/>
      <c r="BB34" s="37"/>
      <c r="BC34" s="33">
        <f t="shared" ref="BC34:BE35" si="0">AJ44</f>
        <v>0</v>
      </c>
      <c r="BD34" s="11">
        <f t="shared" si="0"/>
        <v>0</v>
      </c>
      <c r="BE34" s="16">
        <f t="shared" si="0"/>
        <v>0</v>
      </c>
      <c r="BF34" s="17"/>
      <c r="BG34" s="17"/>
      <c r="BH34" s="12">
        <f>AP44</f>
        <v>0</v>
      </c>
    </row>
    <row r="35" spans="1:60" ht="15">
      <c r="A35" s="107">
        <v>6</v>
      </c>
      <c r="B35" s="120" t="s">
        <v>29</v>
      </c>
      <c r="C35" s="107"/>
      <c r="D35" s="107"/>
      <c r="E35" s="107"/>
      <c r="F35" s="107"/>
      <c r="G35" s="107"/>
      <c r="H35" s="107"/>
      <c r="I35" s="107"/>
      <c r="J35" s="123"/>
      <c r="K35" s="8"/>
      <c r="P35" s="470"/>
      <c r="Q35" s="470"/>
      <c r="AI35" s="45"/>
      <c r="AJ35" s="45"/>
      <c r="AK35" s="45"/>
      <c r="AL35" s="467"/>
      <c r="AM35" s="468"/>
      <c r="AN35" s="468"/>
      <c r="AO35" s="469"/>
      <c r="AP35" s="50"/>
      <c r="AQ35" s="50"/>
      <c r="AR35" s="51"/>
      <c r="AS35" s="46"/>
      <c r="AT35" s="52"/>
      <c r="AU35" s="52"/>
      <c r="AV35" s="52"/>
      <c r="AW35" s="52"/>
      <c r="AX35" s="34"/>
      <c r="AY35" s="34"/>
      <c r="AZ35" s="34"/>
      <c r="BA35" s="38"/>
      <c r="BB35" s="38"/>
      <c r="BC35" s="33">
        <f t="shared" si="0"/>
        <v>0</v>
      </c>
      <c r="BD35" s="11">
        <f t="shared" si="0"/>
        <v>0</v>
      </c>
      <c r="BE35" s="16">
        <f t="shared" si="0"/>
        <v>0</v>
      </c>
      <c r="BF35" s="17"/>
      <c r="BG35" s="17"/>
      <c r="BH35" s="12">
        <f>AP45</f>
        <v>0</v>
      </c>
    </row>
    <row r="36" spans="1:60" ht="13.5" customHeight="1">
      <c r="A36" s="125" t="s">
        <v>0</v>
      </c>
      <c r="B36" s="471" t="s">
        <v>23</v>
      </c>
      <c r="C36" s="472"/>
      <c r="D36" s="472"/>
      <c r="E36" s="472"/>
      <c r="F36" s="439"/>
      <c r="G36" s="125" t="s">
        <v>72</v>
      </c>
      <c r="H36" s="125" t="s">
        <v>1</v>
      </c>
      <c r="I36" s="126" t="s">
        <v>24</v>
      </c>
      <c r="J36" s="125" t="s">
        <v>73</v>
      </c>
      <c r="K36" s="8"/>
      <c r="P36" s="470"/>
      <c r="Q36" s="470"/>
      <c r="AI36" s="45"/>
      <c r="AJ36" s="45"/>
      <c r="AK36" s="45"/>
      <c r="AL36" s="473"/>
      <c r="AM36" s="474"/>
      <c r="AN36" s="474"/>
      <c r="AO36" s="475"/>
      <c r="AP36" s="50"/>
      <c r="AQ36" s="50"/>
      <c r="AR36" s="51"/>
      <c r="AS36" s="46"/>
      <c r="AT36" s="52"/>
      <c r="AU36" s="52"/>
      <c r="AV36" s="52"/>
      <c r="AW36" s="52"/>
      <c r="AX36" s="34"/>
      <c r="AY36" s="34"/>
      <c r="AZ36" s="34"/>
      <c r="BA36" s="38"/>
      <c r="BB36" s="38"/>
      <c r="BC36" s="33" t="e">
        <f>#REF!</f>
        <v>#REF!</v>
      </c>
      <c r="BD36" s="11" t="e">
        <f>#REF!</f>
        <v>#REF!</v>
      </c>
      <c r="BE36" s="16" t="e">
        <f>#REF!</f>
        <v>#REF!</v>
      </c>
      <c r="BF36" s="17"/>
      <c r="BG36" s="17"/>
      <c r="BH36" s="12" t="e">
        <f>#REF!</f>
        <v>#REF!</v>
      </c>
    </row>
    <row r="37" spans="1:60" ht="13.5" customHeight="1">
      <c r="A37" s="486"/>
      <c r="B37" s="483" t="str">
        <f>PR!C14</f>
        <v>8GB RAM DDR3 1600MHz</v>
      </c>
      <c r="C37" s="484"/>
      <c r="D37" s="484"/>
      <c r="E37" s="484"/>
      <c r="F37" s="485"/>
      <c r="G37" s="110">
        <f>PR!D14</f>
        <v>2</v>
      </c>
      <c r="H37" s="110" t="str">
        <f>PR!B14</f>
        <v>pc</v>
      </c>
      <c r="I37" s="126"/>
      <c r="J37" s="125"/>
      <c r="K37" s="8"/>
      <c r="P37" s="14"/>
      <c r="Q37" s="14"/>
      <c r="AI37" s="14"/>
      <c r="AJ37" s="14"/>
      <c r="AK37" s="14"/>
      <c r="AL37" s="14"/>
      <c r="AM37" s="14"/>
      <c r="AN37" s="14"/>
      <c r="AO37" s="14"/>
      <c r="AP37" s="64"/>
      <c r="AQ37" s="64"/>
      <c r="AR37" s="97"/>
      <c r="AS37" s="62"/>
      <c r="AT37" s="63"/>
      <c r="AU37" s="63"/>
      <c r="AV37" s="63"/>
      <c r="AW37" s="63"/>
      <c r="AX37" s="34"/>
      <c r="AY37" s="34"/>
      <c r="AZ37" s="34"/>
      <c r="BA37" s="34"/>
      <c r="BB37" s="34"/>
      <c r="BC37" s="9"/>
      <c r="BD37" s="9"/>
      <c r="BE37" s="30"/>
      <c r="BF37" s="30"/>
      <c r="BG37" s="30"/>
      <c r="BH37" s="31"/>
    </row>
    <row r="38" spans="1:60" ht="13.5" customHeight="1">
      <c r="A38" s="487"/>
      <c r="B38" s="483" t="str">
        <f>PR!C15</f>
        <v>8GB RAM DDR4 2666MHz/1333MHz</v>
      </c>
      <c r="C38" s="484"/>
      <c r="D38" s="484"/>
      <c r="E38" s="484"/>
      <c r="F38" s="485"/>
      <c r="G38" s="110">
        <f>PR!D15</f>
        <v>1</v>
      </c>
      <c r="H38" s="110" t="str">
        <f>PR!B15</f>
        <v>pc</v>
      </c>
      <c r="I38" s="126"/>
      <c r="J38" s="125"/>
      <c r="K38" s="8"/>
      <c r="P38" s="14"/>
      <c r="Q38" s="14"/>
      <c r="AI38" s="14"/>
      <c r="AJ38" s="14"/>
      <c r="AK38" s="14"/>
      <c r="AL38" s="14"/>
      <c r="AM38" s="14"/>
      <c r="AN38" s="14"/>
      <c r="AO38" s="14"/>
      <c r="AP38" s="64"/>
      <c r="AQ38" s="64"/>
      <c r="AR38" s="97"/>
      <c r="AS38" s="62"/>
      <c r="AT38" s="63"/>
      <c r="AU38" s="63"/>
      <c r="AV38" s="63"/>
      <c r="AW38" s="63"/>
      <c r="AX38" s="34"/>
      <c r="AY38" s="34"/>
      <c r="AZ38" s="34"/>
      <c r="BA38" s="34"/>
      <c r="BB38" s="34"/>
      <c r="BC38" s="9"/>
      <c r="BD38" s="9"/>
      <c r="BE38" s="30"/>
      <c r="BF38" s="30"/>
      <c r="BG38" s="30"/>
      <c r="BH38" s="31"/>
    </row>
    <row r="39" spans="1:60" ht="13.5" customHeight="1">
      <c r="A39" s="487"/>
      <c r="B39" s="483" t="str">
        <f>PR!C16</f>
        <v>Solid State Drive 128 gb</v>
      </c>
      <c r="C39" s="484"/>
      <c r="D39" s="484"/>
      <c r="E39" s="484"/>
      <c r="F39" s="485"/>
      <c r="G39" s="110">
        <f>PR!D16</f>
        <v>3</v>
      </c>
      <c r="H39" s="110" t="str">
        <f>PR!B16</f>
        <v>pcs</v>
      </c>
      <c r="I39" s="126"/>
      <c r="J39" s="125"/>
      <c r="K39" s="8"/>
      <c r="P39" s="14"/>
      <c r="Q39" s="14"/>
      <c r="AI39" s="14"/>
      <c r="AJ39" s="14"/>
      <c r="AK39" s="14"/>
      <c r="AL39" s="14"/>
      <c r="AM39" s="14"/>
      <c r="AN39" s="14"/>
      <c r="AO39" s="14"/>
      <c r="AP39" s="64"/>
      <c r="AQ39" s="64"/>
      <c r="AR39" s="97"/>
      <c r="AS39" s="62"/>
      <c r="AT39" s="63"/>
      <c r="AU39" s="63"/>
      <c r="AV39" s="63"/>
      <c r="AW39" s="63"/>
      <c r="AX39" s="34"/>
      <c r="AY39" s="34"/>
      <c r="AZ39" s="34"/>
      <c r="BA39" s="34"/>
      <c r="BB39" s="34"/>
      <c r="BC39" s="9"/>
      <c r="BD39" s="9"/>
      <c r="BE39" s="30"/>
      <c r="BF39" s="30"/>
      <c r="BG39" s="30"/>
      <c r="BH39" s="31"/>
    </row>
    <row r="40" spans="1:60" ht="13.5" customHeight="1">
      <c r="A40" s="487"/>
      <c r="B40" s="483" t="str">
        <f>PR!C17</f>
        <v>8gb RAM for Acer Laptop- P258-MG</v>
      </c>
      <c r="C40" s="484"/>
      <c r="D40" s="484"/>
      <c r="E40" s="484"/>
      <c r="F40" s="485"/>
      <c r="G40" s="110">
        <f>PR!D17</f>
        <v>1</v>
      </c>
      <c r="H40" s="110" t="str">
        <f>PR!B17</f>
        <v>pc</v>
      </c>
      <c r="I40" s="317"/>
      <c r="J40" s="125"/>
      <c r="K40" s="8"/>
      <c r="P40" s="14"/>
      <c r="Q40" s="14"/>
      <c r="AI40" s="14"/>
      <c r="AJ40" s="14"/>
      <c r="AK40" s="14"/>
      <c r="AL40" s="14"/>
      <c r="AM40" s="14"/>
      <c r="AN40" s="14"/>
      <c r="AO40" s="14"/>
      <c r="AP40" s="64"/>
      <c r="AQ40" s="64"/>
      <c r="AR40" s="97"/>
      <c r="AS40" s="62"/>
      <c r="AT40" s="63"/>
      <c r="AU40" s="63"/>
      <c r="AV40" s="63"/>
      <c r="AW40" s="63"/>
      <c r="AX40" s="34"/>
      <c r="AY40" s="34"/>
      <c r="AZ40" s="34"/>
      <c r="BA40" s="34"/>
      <c r="BB40" s="34"/>
      <c r="BC40" s="9"/>
      <c r="BD40" s="9"/>
      <c r="BE40" s="30"/>
      <c r="BF40" s="30"/>
      <c r="BG40" s="30"/>
      <c r="BH40" s="31"/>
    </row>
    <row r="41" spans="1:60" s="75" customFormat="1" ht="15">
      <c r="A41" s="488"/>
      <c r="B41" s="483" t="str">
        <f>PR!C18</f>
        <v>512gb RAM for Acer Laptop- P258-MG</v>
      </c>
      <c r="C41" s="484"/>
      <c r="D41" s="484"/>
      <c r="E41" s="484"/>
      <c r="F41" s="485"/>
      <c r="G41" s="110">
        <f>PR!D18</f>
        <v>1</v>
      </c>
      <c r="H41" s="110" t="str">
        <f>PR!B18</f>
        <v>pc</v>
      </c>
      <c r="J41" s="318"/>
      <c r="K41" s="319"/>
      <c r="P41" s="60"/>
      <c r="Q41" s="60"/>
      <c r="AI41" s="60"/>
      <c r="AJ41" s="60"/>
      <c r="AK41" s="60"/>
      <c r="AL41" s="60"/>
      <c r="AM41" s="60"/>
      <c r="AN41" s="60"/>
      <c r="AO41" s="60"/>
      <c r="AP41" s="320"/>
      <c r="AQ41" s="320"/>
      <c r="AR41" s="97"/>
      <c r="AS41" s="320"/>
      <c r="AT41" s="321"/>
      <c r="AU41" s="321"/>
      <c r="AV41" s="321"/>
      <c r="AW41" s="321"/>
      <c r="AX41" s="322"/>
      <c r="AY41" s="322"/>
      <c r="AZ41" s="322"/>
      <c r="BA41" s="322"/>
      <c r="BB41" s="322"/>
      <c r="BC41" s="235"/>
      <c r="BD41" s="235"/>
      <c r="BE41" s="237"/>
      <c r="BF41" s="237"/>
      <c r="BG41" s="237"/>
      <c r="BH41" s="323"/>
    </row>
    <row r="42" spans="1:60" ht="13.5" customHeight="1">
      <c r="A42" s="471"/>
      <c r="B42" s="472"/>
      <c r="C42" s="472"/>
      <c r="D42" s="472"/>
      <c r="E42" s="472"/>
      <c r="F42" s="472"/>
      <c r="G42" s="472"/>
      <c r="H42" s="472"/>
      <c r="I42" s="439"/>
      <c r="J42" s="125"/>
      <c r="K42" s="8"/>
      <c r="P42" s="14"/>
      <c r="Q42" s="14"/>
      <c r="AI42" s="14"/>
      <c r="AJ42" s="14"/>
      <c r="AK42" s="14"/>
      <c r="AL42" s="14"/>
      <c r="AM42" s="14"/>
      <c r="AN42" s="14"/>
      <c r="AO42" s="14"/>
      <c r="AP42" s="64"/>
      <c r="AQ42" s="64"/>
      <c r="AR42" s="97"/>
      <c r="AS42" s="62"/>
      <c r="AT42" s="63"/>
      <c r="AU42" s="63"/>
      <c r="AV42" s="63"/>
      <c r="AW42" s="63"/>
      <c r="AX42" s="34"/>
      <c r="AY42" s="34"/>
      <c r="AZ42" s="34"/>
      <c r="BA42" s="34"/>
      <c r="BB42" s="34"/>
      <c r="BC42" s="9"/>
      <c r="BD42" s="9"/>
      <c r="BE42" s="30"/>
      <c r="BF42" s="30"/>
      <c r="BG42" s="30"/>
      <c r="BH42" s="31"/>
    </row>
    <row r="43" spans="1:60" ht="15">
      <c r="A43" s="127"/>
      <c r="B43" s="476"/>
      <c r="C43" s="476"/>
      <c r="D43" s="476"/>
      <c r="E43" s="476"/>
      <c r="F43" s="476"/>
      <c r="G43" s="116"/>
      <c r="H43" s="116"/>
      <c r="I43" s="116"/>
      <c r="J43" s="128"/>
      <c r="K43" s="8"/>
      <c r="P43" s="14"/>
      <c r="Q43" s="14"/>
      <c r="AI43" s="45"/>
      <c r="AJ43" s="45"/>
      <c r="AK43" s="45"/>
      <c r="AL43" s="56"/>
      <c r="AM43" s="57"/>
      <c r="AN43" s="57"/>
      <c r="AO43" s="58"/>
      <c r="AP43" s="46"/>
      <c r="AQ43" s="46"/>
      <c r="AR43" s="46"/>
      <c r="AS43" s="52"/>
      <c r="AT43" s="52"/>
      <c r="AU43" s="52"/>
      <c r="AV43" s="52"/>
      <c r="AW43" s="52"/>
      <c r="AX43" s="34"/>
      <c r="AY43" s="34"/>
      <c r="AZ43" s="34"/>
      <c r="BA43" s="34"/>
      <c r="BB43" s="34"/>
      <c r="BC43" s="35"/>
      <c r="BD43" s="9"/>
      <c r="BE43" s="30"/>
      <c r="BF43" s="30"/>
      <c r="BG43" s="30"/>
      <c r="BH43" s="31"/>
    </row>
    <row r="44" spans="1:60" ht="15">
      <c r="A44" s="477" t="s">
        <v>51</v>
      </c>
      <c r="B44" s="477"/>
      <c r="C44" s="109"/>
      <c r="D44" s="109"/>
      <c r="E44" s="107"/>
      <c r="F44" s="107"/>
      <c r="G44" s="477" t="s">
        <v>53</v>
      </c>
      <c r="H44" s="477"/>
      <c r="I44" s="477"/>
      <c r="J44" s="109"/>
      <c r="K44" s="8"/>
      <c r="P44" s="470"/>
      <c r="Q44" s="470"/>
      <c r="AI44" s="45"/>
      <c r="AJ44" s="45"/>
      <c r="AK44" s="45"/>
      <c r="AL44" s="473"/>
      <c r="AM44" s="474"/>
      <c r="AN44" s="474"/>
      <c r="AO44" s="475"/>
      <c r="AP44" s="46"/>
      <c r="AQ44" s="46"/>
      <c r="AR44" s="46"/>
      <c r="AS44" s="52"/>
      <c r="AT44" s="52"/>
      <c r="AU44" s="52"/>
      <c r="AV44" s="52"/>
      <c r="AW44" s="52"/>
      <c r="AX44" s="34"/>
      <c r="AY44" s="34"/>
      <c r="AZ44" s="34"/>
      <c r="BA44" s="34"/>
      <c r="BB44" s="34"/>
      <c r="BC44" s="35"/>
      <c r="BD44" s="9"/>
      <c r="BE44" s="30"/>
      <c r="BF44" s="30"/>
      <c r="BG44" s="30"/>
      <c r="BH44" s="31"/>
    </row>
    <row r="45" spans="1:60" ht="15">
      <c r="A45" s="477" t="s">
        <v>52</v>
      </c>
      <c r="B45" s="477"/>
      <c r="C45" s="129"/>
      <c r="D45" s="129"/>
      <c r="E45" s="107"/>
      <c r="F45" s="107"/>
      <c r="G45" s="477" t="s">
        <v>54</v>
      </c>
      <c r="H45" s="477"/>
      <c r="I45" s="477"/>
      <c r="J45" s="129"/>
      <c r="K45" s="8"/>
      <c r="P45" s="470"/>
      <c r="Q45" s="470"/>
      <c r="AI45" s="45"/>
      <c r="AJ45" s="45"/>
      <c r="AK45" s="45"/>
      <c r="AL45" s="473"/>
      <c r="AM45" s="474"/>
      <c r="AN45" s="474"/>
      <c r="AO45" s="475"/>
      <c r="AP45" s="46"/>
      <c r="AQ45" s="46"/>
      <c r="AR45" s="46"/>
      <c r="AS45" s="52"/>
      <c r="AT45" s="52"/>
      <c r="AU45" s="52"/>
      <c r="AV45" s="52"/>
      <c r="AW45" s="52"/>
      <c r="AX45" s="34"/>
      <c r="AY45" s="34"/>
      <c r="AZ45" s="34"/>
      <c r="BA45" s="34"/>
      <c r="BB45" s="34"/>
      <c r="BC45" s="35"/>
      <c r="BD45" s="9"/>
      <c r="BE45" s="30"/>
      <c r="BF45" s="30"/>
      <c r="BG45" s="30"/>
      <c r="BH45" s="31"/>
    </row>
    <row r="46" spans="1:60" ht="15">
      <c r="A46" s="118"/>
      <c r="B46" s="118"/>
      <c r="C46" s="107"/>
      <c r="D46" s="107"/>
      <c r="E46" s="107"/>
      <c r="F46" s="107"/>
      <c r="G46" s="118"/>
      <c r="H46" s="118"/>
      <c r="I46" s="118"/>
      <c r="J46" s="107"/>
      <c r="K46" s="8"/>
      <c r="P46" s="14"/>
      <c r="Q46" s="14"/>
      <c r="AI46" s="45"/>
      <c r="AJ46" s="45"/>
      <c r="AK46" s="45"/>
      <c r="AL46" s="56"/>
      <c r="AM46" s="57"/>
      <c r="AN46" s="57"/>
      <c r="AO46" s="58"/>
      <c r="AP46" s="46"/>
      <c r="AQ46" s="46"/>
      <c r="AR46" s="46"/>
      <c r="AS46" s="52"/>
      <c r="AT46" s="52"/>
      <c r="AU46" s="52"/>
      <c r="AV46" s="52"/>
      <c r="AW46" s="52"/>
      <c r="AX46" s="34"/>
      <c r="AY46" s="34"/>
      <c r="AZ46" s="34"/>
      <c r="BA46" s="34"/>
      <c r="BB46" s="34"/>
      <c r="BC46" s="35"/>
      <c r="BD46" s="9"/>
      <c r="BE46" s="30"/>
      <c r="BF46" s="30"/>
      <c r="BG46" s="30"/>
      <c r="BH46" s="31"/>
    </row>
    <row r="47" spans="1:60" ht="15">
      <c r="A47" s="107"/>
      <c r="B47" s="107" t="s">
        <v>243</v>
      </c>
      <c r="C47" s="107"/>
      <c r="D47" s="107"/>
      <c r="E47" s="107"/>
      <c r="F47" s="107"/>
      <c r="G47" s="107"/>
      <c r="H47" s="107"/>
      <c r="I47" s="107"/>
      <c r="J47" s="107"/>
      <c r="K47" s="8"/>
      <c r="L47" t="s">
        <v>4</v>
      </c>
      <c r="P47" s="470"/>
      <c r="Q47" s="470"/>
      <c r="AI47" s="43"/>
      <c r="AJ47" s="43"/>
      <c r="AK47" s="43"/>
      <c r="AL47" s="473"/>
      <c r="AM47" s="474"/>
      <c r="AN47" s="474"/>
      <c r="AO47" s="475"/>
      <c r="AP47" s="46"/>
      <c r="AQ47" s="53" t="e">
        <f>SUM(AQ31:AQ45)</f>
        <v>#REF!</v>
      </c>
      <c r="AR47" s="53" t="s">
        <v>4</v>
      </c>
      <c r="AS47" s="53" t="e">
        <f>SUM(AS31:AS45)</f>
        <v>#REF!</v>
      </c>
      <c r="AT47" s="53" t="s">
        <v>4</v>
      </c>
      <c r="AU47" s="53" t="e">
        <f>SUM(AU31:AU45)</f>
        <v>#REF!</v>
      </c>
      <c r="AV47" s="46"/>
      <c r="AW47" s="46"/>
      <c r="BC47" s="35"/>
      <c r="BD47" s="9"/>
      <c r="BE47" s="30"/>
      <c r="BF47" s="30"/>
      <c r="BG47" s="30"/>
      <c r="BH47" s="31"/>
    </row>
    <row r="48" spans="1:60" ht="15">
      <c r="A48" s="130"/>
      <c r="B48" s="107"/>
      <c r="C48" s="107"/>
      <c r="D48" s="107"/>
      <c r="E48" s="107"/>
      <c r="F48" s="107"/>
      <c r="G48" s="107"/>
      <c r="H48" s="107"/>
      <c r="I48" s="107"/>
      <c r="J48" s="107"/>
      <c r="K48" s="8"/>
      <c r="P48" s="470"/>
      <c r="Q48" s="470"/>
      <c r="AL48" s="478"/>
      <c r="AM48" s="478"/>
      <c r="AN48" s="478"/>
      <c r="AO48" s="14"/>
      <c r="BC48" s="35"/>
      <c r="BD48" s="9"/>
      <c r="BE48" s="30"/>
      <c r="BF48" s="30"/>
      <c r="BG48" s="30"/>
      <c r="BH48" s="31"/>
    </row>
    <row r="49" spans="1:60" ht="13.5" customHeight="1">
      <c r="A49" s="107"/>
      <c r="B49" s="107"/>
      <c r="C49" s="107"/>
      <c r="D49" s="107"/>
      <c r="E49" s="107"/>
      <c r="F49" s="107"/>
      <c r="G49" s="107"/>
      <c r="H49" s="107"/>
      <c r="I49" s="107"/>
      <c r="J49" s="131"/>
      <c r="K49" s="8"/>
      <c r="P49" s="470"/>
      <c r="Q49" s="470"/>
      <c r="AI49" s="4" t="s">
        <v>58</v>
      </c>
      <c r="AL49" s="4"/>
      <c r="AM49" s="4"/>
      <c r="AN49" s="4"/>
      <c r="AO49" s="4"/>
      <c r="AT49" s="5"/>
      <c r="AU49" s="4" t="s">
        <v>66</v>
      </c>
      <c r="BC49" s="6"/>
    </row>
    <row r="50" spans="1:60">
      <c r="A50" s="466"/>
      <c r="B50" s="466"/>
      <c r="C50" s="466"/>
      <c r="D50" s="107"/>
      <c r="E50" s="107"/>
      <c r="F50" s="107"/>
      <c r="G50" s="481" t="s">
        <v>34</v>
      </c>
      <c r="H50" s="481"/>
      <c r="I50" s="481"/>
      <c r="J50" s="107"/>
      <c r="AI50" s="4" t="s">
        <v>65</v>
      </c>
      <c r="AL50" s="4"/>
      <c r="AM50" s="4"/>
      <c r="AN50" s="4"/>
      <c r="AO50" s="54"/>
      <c r="AP50" s="4" t="s">
        <v>68</v>
      </c>
      <c r="BC50" s="6"/>
    </row>
    <row r="51" spans="1:60" ht="15">
      <c r="A51" s="107"/>
      <c r="B51" s="107"/>
      <c r="C51" s="107"/>
      <c r="D51" s="107"/>
      <c r="E51" s="107"/>
      <c r="F51" s="107"/>
      <c r="G51" s="109"/>
      <c r="H51" s="109"/>
      <c r="I51" s="132"/>
      <c r="J51" s="107"/>
      <c r="N51" s="4"/>
      <c r="Q51" s="4"/>
      <c r="AI51" s="18" t="s">
        <v>67</v>
      </c>
      <c r="AL51" s="4"/>
      <c r="AM51" s="4"/>
      <c r="AN51" s="4"/>
      <c r="AO51" s="4"/>
      <c r="BC51" s="36"/>
      <c r="BD51" s="15"/>
      <c r="BE51" s="27"/>
      <c r="BF51" s="27"/>
      <c r="BG51" s="27"/>
      <c r="BH51" s="28"/>
    </row>
    <row r="52" spans="1:60" ht="15">
      <c r="A52" s="107"/>
      <c r="B52" s="107"/>
      <c r="C52" s="107"/>
      <c r="D52" s="107"/>
      <c r="E52" s="107"/>
      <c r="F52" s="107"/>
      <c r="G52" s="431" t="s">
        <v>35</v>
      </c>
      <c r="H52" s="431"/>
      <c r="I52" s="431"/>
      <c r="J52" s="431"/>
      <c r="Q52" s="21"/>
      <c r="AL52" s="4"/>
      <c r="AM52" s="4"/>
      <c r="AN52" s="4"/>
      <c r="AO52" s="4"/>
      <c r="BC52" s="1" t="s">
        <v>18</v>
      </c>
      <c r="BD52" s="1"/>
      <c r="BE52" s="1"/>
      <c r="BF52" s="1"/>
      <c r="BG52" s="1"/>
      <c r="BH52" s="1"/>
    </row>
    <row r="53" spans="1:60" ht="15">
      <c r="A53" s="107"/>
      <c r="B53" s="107"/>
      <c r="C53" s="107"/>
      <c r="D53" s="107"/>
      <c r="E53" s="107"/>
      <c r="F53" s="107"/>
      <c r="G53" s="482"/>
      <c r="H53" s="482"/>
      <c r="I53" s="482"/>
      <c r="J53" s="107"/>
      <c r="K53" s="1"/>
      <c r="Q53" s="4"/>
      <c r="AV53" s="480" t="s">
        <v>60</v>
      </c>
      <c r="AW53" s="480"/>
      <c r="BC53" s="1" t="s">
        <v>46</v>
      </c>
      <c r="BD53" s="1"/>
      <c r="BE53" s="1"/>
      <c r="BF53" s="1"/>
      <c r="BG53" s="1"/>
      <c r="BH53" s="1"/>
    </row>
    <row r="54" spans="1:60" ht="15.75">
      <c r="A54" s="107"/>
      <c r="B54" s="107"/>
      <c r="C54" s="107"/>
      <c r="D54" s="107"/>
      <c r="E54" s="107"/>
      <c r="F54" s="107"/>
      <c r="G54" s="481" t="s">
        <v>31</v>
      </c>
      <c r="H54" s="481"/>
      <c r="I54" s="481"/>
      <c r="J54" s="107"/>
      <c r="Q54" s="470"/>
      <c r="R54" s="470"/>
      <c r="S54" s="470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25"/>
      <c r="BD54" s="25"/>
      <c r="BE54" s="25"/>
      <c r="BF54" s="25"/>
    </row>
    <row r="55" spans="1:60" ht="15.75">
      <c r="A55" s="133" t="s">
        <v>4</v>
      </c>
      <c r="B55" s="107"/>
      <c r="C55" s="107"/>
      <c r="D55" s="107"/>
      <c r="E55" s="107"/>
      <c r="F55" s="134" t="s">
        <v>74</v>
      </c>
      <c r="G55" s="134"/>
      <c r="H55" s="134"/>
      <c r="I55" s="134"/>
      <c r="J55" s="120"/>
      <c r="K55" s="7"/>
      <c r="L55" s="7"/>
      <c r="M55" s="7"/>
      <c r="N55" s="7"/>
      <c r="O55" s="7"/>
      <c r="P55" s="7"/>
      <c r="Q55" s="7"/>
      <c r="R55" s="7"/>
      <c r="S55" s="7"/>
      <c r="BC55" s="26" t="s">
        <v>48</v>
      </c>
      <c r="BD55" s="25"/>
      <c r="BE55" s="25"/>
      <c r="BF55" s="479"/>
      <c r="BG55" s="479"/>
      <c r="BH55" s="26"/>
    </row>
    <row r="56" spans="1:60" ht="15.75">
      <c r="A56" s="133"/>
      <c r="B56" s="107"/>
      <c r="C56" s="107"/>
      <c r="D56" s="107"/>
      <c r="E56" s="107"/>
      <c r="F56" s="134"/>
      <c r="G56" s="134"/>
      <c r="H56" s="134"/>
      <c r="I56" s="134"/>
      <c r="J56" s="120"/>
      <c r="K56" s="7"/>
      <c r="L56" s="7"/>
      <c r="M56" s="7"/>
      <c r="N56" s="7"/>
      <c r="O56" s="7"/>
      <c r="P56" s="7"/>
      <c r="Q56" s="7"/>
      <c r="R56" s="7"/>
      <c r="S56" s="7"/>
      <c r="BC56" s="26"/>
      <c r="BD56" s="25"/>
      <c r="BE56" s="25"/>
      <c r="BF56" s="252"/>
      <c r="BG56" s="252"/>
      <c r="BH56" s="26"/>
    </row>
    <row r="57" spans="1:60" ht="15.75">
      <c r="A57" s="133"/>
      <c r="B57" s="107"/>
      <c r="C57" s="107"/>
      <c r="D57" s="107"/>
      <c r="E57" s="107"/>
      <c r="F57" s="134"/>
      <c r="G57" s="134"/>
      <c r="H57" s="134"/>
      <c r="I57" s="134"/>
      <c r="J57" s="120"/>
      <c r="K57" s="7"/>
      <c r="L57" s="7"/>
      <c r="M57" s="7"/>
      <c r="N57" s="7"/>
      <c r="O57" s="7"/>
      <c r="P57" s="7"/>
      <c r="Q57" s="7"/>
      <c r="R57" s="7"/>
      <c r="S57" s="7"/>
      <c r="BC57" s="26"/>
      <c r="BD57" s="25"/>
      <c r="BE57" s="25"/>
      <c r="BF57" s="252"/>
      <c r="BG57" s="252"/>
      <c r="BH57" s="26"/>
    </row>
    <row r="58" spans="1:60" ht="15.75">
      <c r="A58" s="133"/>
      <c r="B58" s="107"/>
      <c r="C58" s="107"/>
      <c r="D58" s="107"/>
      <c r="E58" s="107"/>
      <c r="F58" s="134"/>
      <c r="G58" s="134"/>
      <c r="H58" s="134"/>
      <c r="I58" s="134"/>
      <c r="J58" s="120"/>
      <c r="K58" s="7"/>
      <c r="L58" s="7"/>
      <c r="M58" s="7"/>
      <c r="N58" s="7"/>
      <c r="O58" s="7"/>
      <c r="P58" s="7"/>
      <c r="Q58" s="7"/>
      <c r="R58" s="7"/>
      <c r="S58" s="7"/>
      <c r="BC58" s="26"/>
      <c r="BD58" s="25"/>
      <c r="BE58" s="25"/>
      <c r="BF58" s="252"/>
      <c r="BG58" s="252"/>
      <c r="BH58" s="26"/>
    </row>
    <row r="59" spans="1:60" ht="15.75">
      <c r="A59" s="133"/>
      <c r="B59" s="107"/>
      <c r="C59" s="107"/>
      <c r="D59" s="107"/>
      <c r="E59" s="107"/>
      <c r="F59" s="134"/>
      <c r="G59" s="134"/>
      <c r="H59" s="134"/>
      <c r="I59" s="134"/>
      <c r="J59" s="120"/>
      <c r="K59" s="7"/>
      <c r="L59" s="7"/>
      <c r="M59" s="7"/>
      <c r="N59" s="7"/>
      <c r="O59" s="7"/>
      <c r="P59" s="7"/>
      <c r="Q59" s="7"/>
      <c r="R59" s="7"/>
      <c r="S59" s="7"/>
      <c r="BC59" s="26"/>
      <c r="BD59" s="25"/>
      <c r="BE59" s="25"/>
      <c r="BF59" s="252"/>
      <c r="BG59" s="252"/>
      <c r="BH59" s="26"/>
    </row>
    <row r="60" spans="1:60" ht="15.75">
      <c r="A60" s="133"/>
      <c r="B60" s="107"/>
      <c r="C60" s="107"/>
      <c r="D60" s="107"/>
      <c r="E60" s="107"/>
      <c r="F60" s="134"/>
      <c r="G60" s="134"/>
      <c r="H60" s="134"/>
      <c r="I60" s="134"/>
      <c r="J60" s="120"/>
      <c r="K60" s="7"/>
      <c r="L60" s="7"/>
      <c r="M60" s="7"/>
      <c r="N60" s="7"/>
      <c r="O60" s="7"/>
      <c r="P60" s="7"/>
      <c r="Q60" s="7"/>
      <c r="R60" s="7"/>
      <c r="S60" s="7"/>
      <c r="BC60" s="26"/>
      <c r="BD60" s="25"/>
      <c r="BE60" s="25"/>
      <c r="BF60" s="252"/>
      <c r="BG60" s="252"/>
      <c r="BH60" s="26"/>
    </row>
    <row r="61" spans="1:60" ht="15.75">
      <c r="A61" s="286"/>
      <c r="B61" s="109"/>
      <c r="C61" s="109"/>
      <c r="D61" s="109"/>
      <c r="E61" s="109"/>
      <c r="F61" s="287"/>
      <c r="G61" s="287"/>
      <c r="H61" s="287"/>
      <c r="I61" s="287"/>
      <c r="J61" s="283"/>
      <c r="K61" s="7"/>
      <c r="L61" s="7"/>
      <c r="M61" s="7"/>
      <c r="N61" s="7"/>
      <c r="O61" s="7"/>
      <c r="P61" s="7"/>
      <c r="Q61" s="7"/>
      <c r="R61" s="7"/>
      <c r="S61" s="7"/>
      <c r="BC61" s="26"/>
      <c r="BD61" s="25"/>
      <c r="BE61" s="25"/>
      <c r="BF61" s="252"/>
      <c r="BG61" s="252"/>
      <c r="BH61" s="26"/>
    </row>
    <row r="62" spans="1:60" s="65" customFormat="1" ht="14.25"/>
    <row r="63" spans="1:60" s="65" customFormat="1" ht="14.25"/>
    <row r="64" spans="1:60" s="65" customFormat="1" ht="14.25"/>
  </sheetData>
  <mergeCells count="98">
    <mergeCell ref="F29:J29"/>
    <mergeCell ref="A45:B45"/>
    <mergeCell ref="A15:B15"/>
    <mergeCell ref="B25:C25"/>
    <mergeCell ref="A22:C22"/>
    <mergeCell ref="C16:J16"/>
    <mergeCell ref="I20:J20"/>
    <mergeCell ref="A20:C20"/>
    <mergeCell ref="A21:C21"/>
    <mergeCell ref="A16:B16"/>
    <mergeCell ref="C15:J15"/>
    <mergeCell ref="A18:J18"/>
    <mergeCell ref="A44:B44"/>
    <mergeCell ref="B37:F37"/>
    <mergeCell ref="B38:F38"/>
    <mergeCell ref="B39:F39"/>
    <mergeCell ref="A6:J6"/>
    <mergeCell ref="A7:J7"/>
    <mergeCell ref="A8:J8"/>
    <mergeCell ref="A9:J9"/>
    <mergeCell ref="A11:J11"/>
    <mergeCell ref="A13:B13"/>
    <mergeCell ref="F27:J27"/>
    <mergeCell ref="L22:N22"/>
    <mergeCell ref="P28:Q28"/>
    <mergeCell ref="G20:H20"/>
    <mergeCell ref="G21:H21"/>
    <mergeCell ref="P27:Q27"/>
    <mergeCell ref="F28:J28"/>
    <mergeCell ref="I21:J21"/>
    <mergeCell ref="P22:Q22"/>
    <mergeCell ref="P26:Q26"/>
    <mergeCell ref="P23:Q23"/>
    <mergeCell ref="P25:Q25"/>
    <mergeCell ref="C12:D12"/>
    <mergeCell ref="P20:S20"/>
    <mergeCell ref="AI23:AW23"/>
    <mergeCell ref="P24:Q24"/>
    <mergeCell ref="AI24:AW24"/>
    <mergeCell ref="C13:J13"/>
    <mergeCell ref="C14:D14"/>
    <mergeCell ref="AI26:AW26"/>
    <mergeCell ref="BE28:BG28"/>
    <mergeCell ref="AS29:AS30"/>
    <mergeCell ref="AR28:AS28"/>
    <mergeCell ref="AT28:AU28"/>
    <mergeCell ref="AV28:AW28"/>
    <mergeCell ref="AT29:AT30"/>
    <mergeCell ref="AR29:AR30"/>
    <mergeCell ref="AW29:AW30"/>
    <mergeCell ref="AP28:AQ28"/>
    <mergeCell ref="P31:Q31"/>
    <mergeCell ref="AL33:AO33"/>
    <mergeCell ref="AQ29:AQ30"/>
    <mergeCell ref="AU29:AU30"/>
    <mergeCell ref="AV29:AV30"/>
    <mergeCell ref="AL31:AO31"/>
    <mergeCell ref="AI29:AI30"/>
    <mergeCell ref="P32:Q32"/>
    <mergeCell ref="P30:Q30"/>
    <mergeCell ref="P29:Q29"/>
    <mergeCell ref="AP29:AP30"/>
    <mergeCell ref="AL32:AO32"/>
    <mergeCell ref="AJ29:AJ30"/>
    <mergeCell ref="AK29:AK30"/>
    <mergeCell ref="AL29:AO30"/>
    <mergeCell ref="P49:Q49"/>
    <mergeCell ref="G50:I50"/>
    <mergeCell ref="G52:J52"/>
    <mergeCell ref="G53:I53"/>
    <mergeCell ref="P33:Q33"/>
    <mergeCell ref="P34:Q34"/>
    <mergeCell ref="G45:I45"/>
    <mergeCell ref="A42:I42"/>
    <mergeCell ref="B41:F41"/>
    <mergeCell ref="B40:F40"/>
    <mergeCell ref="A37:A41"/>
    <mergeCell ref="BF55:BG55"/>
    <mergeCell ref="Q54:S54"/>
    <mergeCell ref="A50:C50"/>
    <mergeCell ref="AV53:AW53"/>
    <mergeCell ref="G54:I54"/>
    <mergeCell ref="AL34:AO34"/>
    <mergeCell ref="P48:Q48"/>
    <mergeCell ref="B36:F36"/>
    <mergeCell ref="P36:Q36"/>
    <mergeCell ref="AL44:AO44"/>
    <mergeCell ref="P44:Q44"/>
    <mergeCell ref="B43:F43"/>
    <mergeCell ref="AL36:AO36"/>
    <mergeCell ref="G44:I44"/>
    <mergeCell ref="P45:Q45"/>
    <mergeCell ref="AL47:AO47"/>
    <mergeCell ref="AL48:AN48"/>
    <mergeCell ref="AL35:AO35"/>
    <mergeCell ref="P47:Q47"/>
    <mergeCell ref="AL45:AO45"/>
    <mergeCell ref="P35:Q35"/>
  </mergeCells>
  <pageMargins left="0.35433070866141736" right="0.35433070866141736" top="0.19685039370078741" bottom="3.937007874015748E-2" header="0" footer="0"/>
  <pageSetup paperSize="14" scale="95" orientation="portrait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40C7E-105D-476F-9C26-099B26204D94}">
  <sheetPr>
    <pageSetUpPr fitToPage="1"/>
  </sheetPr>
  <dimension ref="A1:U47"/>
  <sheetViews>
    <sheetView view="pageBreakPreview" topLeftCell="A8" zoomScale="70" zoomScaleNormal="100" zoomScaleSheetLayoutView="70" workbookViewId="0">
      <selection activeCell="A9" sqref="A9:F9"/>
    </sheetView>
  </sheetViews>
  <sheetFormatPr defaultColWidth="9.140625" defaultRowHeight="12.75"/>
  <cols>
    <col min="1" max="1" width="6.7109375" customWidth="1"/>
    <col min="2" max="2" width="7.85546875" customWidth="1"/>
    <col min="3" max="3" width="10" customWidth="1"/>
    <col min="4" max="4" width="9.42578125" customWidth="1"/>
    <col min="5" max="5" width="14.28515625" customWidth="1"/>
    <col min="6" max="6" width="12" customWidth="1"/>
    <col min="7" max="7" width="14.140625" customWidth="1"/>
    <col min="8" max="8" width="12.85546875" customWidth="1"/>
    <col min="9" max="9" width="15" customWidth="1"/>
    <col min="10" max="10" width="12.7109375" customWidth="1"/>
    <col min="11" max="11" width="19.5703125" customWidth="1"/>
    <col min="12" max="12" width="10.28515625" customWidth="1"/>
    <col min="13" max="13" width="23.42578125" customWidth="1"/>
    <col min="14" max="14" width="16.140625" customWidth="1"/>
    <col min="15" max="15" width="16.28515625" customWidth="1"/>
  </cols>
  <sheetData>
    <row r="1" spans="1:15" s="65" customFormat="1" ht="18.75">
      <c r="A1" s="67"/>
      <c r="E1" s="386"/>
      <c r="F1" s="386"/>
    </row>
    <row r="2" spans="1:15" s="65" customFormat="1" ht="15.75">
      <c r="A2" s="390"/>
      <c r="B2" s="390"/>
      <c r="C2" s="390"/>
      <c r="D2" s="390"/>
      <c r="E2" s="390"/>
      <c r="F2" s="390"/>
    </row>
    <row r="3" spans="1:15" s="65" customFormat="1" ht="20.25">
      <c r="A3" s="391"/>
      <c r="B3" s="391"/>
      <c r="C3" s="391"/>
      <c r="D3" s="391"/>
      <c r="E3" s="391"/>
      <c r="F3" s="391"/>
    </row>
    <row r="4" spans="1:15" s="65" customFormat="1" ht="14.25">
      <c r="A4" s="395" t="s">
        <v>235</v>
      </c>
      <c r="B4" s="395"/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</row>
    <row r="5" spans="1:15" s="65" customFormat="1" ht="13.5" customHeight="1">
      <c r="A5" s="387" t="s">
        <v>9</v>
      </c>
      <c r="B5" s="387"/>
      <c r="C5" s="387"/>
      <c r="D5" s="387"/>
      <c r="E5" s="387"/>
      <c r="F5" s="387"/>
      <c r="G5" s="387"/>
      <c r="H5" s="387"/>
      <c r="I5" s="387"/>
      <c r="J5" s="387"/>
      <c r="K5" s="387"/>
      <c r="L5" s="387"/>
      <c r="M5" s="387"/>
      <c r="N5" s="387"/>
      <c r="O5" s="387"/>
    </row>
    <row r="6" spans="1:15" s="65" customFormat="1" ht="13.5" customHeight="1">
      <c r="A6" s="392" t="s">
        <v>294</v>
      </c>
      <c r="B6" s="392"/>
      <c r="C6" s="392"/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  <c r="O6" s="392"/>
    </row>
    <row r="7" spans="1:15" s="65" customFormat="1" ht="13.5" customHeight="1">
      <c r="A7" s="392" t="str">
        <f>PR!A7</f>
        <v>Maria Lopez ES</v>
      </c>
      <c r="B7" s="392"/>
      <c r="C7" s="392"/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  <c r="O7" s="392"/>
    </row>
    <row r="8" spans="1:15" ht="15.75" thickBot="1">
      <c r="A8" s="530" t="s">
        <v>49</v>
      </c>
      <c r="B8" s="530"/>
      <c r="C8" s="530"/>
      <c r="D8" s="530"/>
      <c r="E8" s="530"/>
      <c r="F8" s="530"/>
      <c r="G8" s="530"/>
      <c r="H8" s="530"/>
      <c r="I8" s="530"/>
      <c r="J8" s="530"/>
      <c r="K8" s="530"/>
      <c r="L8" s="530"/>
      <c r="M8" s="530"/>
      <c r="N8" s="530"/>
      <c r="O8" s="530"/>
    </row>
    <row r="9" spans="1:15" ht="15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</row>
    <row r="10" spans="1:15" ht="11.25" customHeight="1">
      <c r="A10" s="107"/>
      <c r="B10" s="107"/>
      <c r="C10" s="107"/>
      <c r="D10" s="107"/>
      <c r="E10" s="107"/>
      <c r="F10" s="107"/>
      <c r="G10" s="107"/>
      <c r="H10" s="107"/>
      <c r="I10" s="107"/>
      <c r="J10" s="130"/>
      <c r="K10" s="107"/>
      <c r="L10" s="531" t="s">
        <v>71</v>
      </c>
      <c r="M10" s="531"/>
      <c r="N10" s="532"/>
      <c r="O10" s="532"/>
    </row>
    <row r="11" spans="1:15" ht="18">
      <c r="A11" s="525" t="s">
        <v>40</v>
      </c>
      <c r="B11" s="525"/>
      <c r="C11" s="525"/>
      <c r="D11" s="525"/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</row>
    <row r="12" spans="1:15" ht="6" customHeight="1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36"/>
      <c r="M12" s="137"/>
      <c r="N12" s="137"/>
      <c r="O12" s="137"/>
    </row>
    <row r="13" spans="1:15" ht="26.25" customHeight="1">
      <c r="A13" s="442" t="s">
        <v>43</v>
      </c>
      <c r="B13" s="443"/>
      <c r="C13" s="542" t="str">
        <f>PR!B20</f>
        <v xml:space="preserve">Procurement of Solid State Drive &amp; Random Access Memory for Upgrade of Accounting Computer Units </v>
      </c>
      <c r="D13" s="543"/>
      <c r="E13" s="543"/>
      <c r="F13" s="543"/>
      <c r="G13" s="544"/>
      <c r="H13" s="536"/>
      <c r="I13" s="537"/>
      <c r="J13" s="536"/>
      <c r="K13" s="537"/>
      <c r="L13" s="536"/>
      <c r="M13" s="537"/>
      <c r="N13" s="536"/>
      <c r="O13" s="537"/>
    </row>
    <row r="14" spans="1:15" ht="20.45" customHeight="1">
      <c r="A14" s="444"/>
      <c r="B14" s="445"/>
      <c r="C14" s="545"/>
      <c r="D14" s="546"/>
      <c r="E14" s="546"/>
      <c r="F14" s="546"/>
      <c r="G14" s="547"/>
      <c r="H14" s="538"/>
      <c r="I14" s="539"/>
      <c r="J14" s="538"/>
      <c r="K14" s="539"/>
      <c r="L14" s="538"/>
      <c r="M14" s="539"/>
      <c r="N14" s="538"/>
      <c r="O14" s="539"/>
    </row>
    <row r="15" spans="1:15" ht="12.75" customHeight="1">
      <c r="A15" s="540" t="s">
        <v>0</v>
      </c>
      <c r="B15" s="540" t="s">
        <v>2</v>
      </c>
      <c r="C15" s="540" t="s">
        <v>42</v>
      </c>
      <c r="D15" s="535" t="s">
        <v>55</v>
      </c>
      <c r="E15" s="535"/>
      <c r="F15" s="535"/>
      <c r="G15" s="535"/>
      <c r="H15" s="540" t="s">
        <v>56</v>
      </c>
      <c r="I15" s="540" t="s">
        <v>57</v>
      </c>
      <c r="J15" s="540" t="s">
        <v>56</v>
      </c>
      <c r="K15" s="540" t="s">
        <v>57</v>
      </c>
      <c r="L15" s="540" t="s">
        <v>56</v>
      </c>
      <c r="M15" s="540" t="s">
        <v>57</v>
      </c>
      <c r="N15" s="540" t="s">
        <v>56</v>
      </c>
      <c r="O15" s="540" t="s">
        <v>57</v>
      </c>
    </row>
    <row r="16" spans="1:15">
      <c r="A16" s="541"/>
      <c r="B16" s="541"/>
      <c r="C16" s="541"/>
      <c r="D16" s="535"/>
      <c r="E16" s="535"/>
      <c r="F16" s="535"/>
      <c r="G16" s="535"/>
      <c r="H16" s="541"/>
      <c r="I16" s="541"/>
      <c r="J16" s="541"/>
      <c r="K16" s="541"/>
      <c r="L16" s="541"/>
      <c r="M16" s="541"/>
      <c r="N16" s="541"/>
      <c r="O16" s="541"/>
    </row>
    <row r="17" spans="1:21" ht="14.25">
      <c r="A17" s="288"/>
      <c r="B17" s="153">
        <f>Quotation!G37</f>
        <v>2</v>
      </c>
      <c r="C17" s="153" t="str">
        <f>Quotation!H37</f>
        <v>pc</v>
      </c>
      <c r="D17" s="483" t="str">
        <f>PR!C14</f>
        <v>8GB RAM DDR3 1600MHz</v>
      </c>
      <c r="E17" s="484"/>
      <c r="F17" s="484"/>
      <c r="G17" s="485"/>
      <c r="H17" s="325">
        <v>1500</v>
      </c>
      <c r="I17" s="326">
        <f>H17*B17</f>
        <v>3000</v>
      </c>
      <c r="J17" s="327"/>
      <c r="K17" s="328">
        <f t="shared" ref="K17:K21" si="0">J17*B17</f>
        <v>0</v>
      </c>
      <c r="L17" s="327"/>
      <c r="M17" s="328">
        <f t="shared" ref="M17:M20" si="1">L17*B17</f>
        <v>0</v>
      </c>
      <c r="N17" s="153"/>
      <c r="O17" s="153"/>
    </row>
    <row r="18" spans="1:21" ht="14.1" customHeight="1">
      <c r="A18" s="288"/>
      <c r="B18" s="153">
        <f>Quotation!G38</f>
        <v>1</v>
      </c>
      <c r="C18" s="153" t="str">
        <f>Quotation!H38</f>
        <v>pc</v>
      </c>
      <c r="D18" s="483" t="str">
        <f>PR!C15</f>
        <v>8GB RAM DDR4 2666MHz/1333MHz</v>
      </c>
      <c r="E18" s="484"/>
      <c r="F18" s="484"/>
      <c r="G18" s="485"/>
      <c r="H18" s="325">
        <v>1500</v>
      </c>
      <c r="I18" s="326">
        <f t="shared" ref="I18:I21" si="2">H18*B18</f>
        <v>1500</v>
      </c>
      <c r="J18" s="327"/>
      <c r="K18" s="328">
        <f t="shared" si="0"/>
        <v>0</v>
      </c>
      <c r="L18" s="327"/>
      <c r="M18" s="328">
        <f t="shared" si="1"/>
        <v>0</v>
      </c>
      <c r="N18" s="153"/>
      <c r="O18" s="153"/>
    </row>
    <row r="19" spans="1:21" ht="14.25">
      <c r="A19" s="288"/>
      <c r="B19" s="153">
        <f>Quotation!G39</f>
        <v>3</v>
      </c>
      <c r="C19" s="153" t="str">
        <f>Quotation!H39</f>
        <v>pcs</v>
      </c>
      <c r="D19" s="483" t="str">
        <f>PR!C16</f>
        <v>Solid State Drive 128 gb</v>
      </c>
      <c r="E19" s="484"/>
      <c r="F19" s="484"/>
      <c r="G19" s="485"/>
      <c r="H19" s="325">
        <v>1500</v>
      </c>
      <c r="I19" s="326">
        <f t="shared" si="2"/>
        <v>4500</v>
      </c>
      <c r="J19" s="327"/>
      <c r="K19" s="328">
        <f t="shared" si="0"/>
        <v>0</v>
      </c>
      <c r="L19" s="327"/>
      <c r="M19" s="328">
        <f t="shared" si="1"/>
        <v>0</v>
      </c>
      <c r="N19" s="153"/>
      <c r="O19" s="153"/>
    </row>
    <row r="20" spans="1:21" ht="14.25">
      <c r="A20" s="288"/>
      <c r="B20" s="153">
        <f>Quotation!G40</f>
        <v>1</v>
      </c>
      <c r="C20" s="153" t="str">
        <f>Quotation!H40</f>
        <v>pc</v>
      </c>
      <c r="D20" s="483" t="str">
        <f>PR!C17</f>
        <v>8gb RAM for Acer Laptop- P258-MG</v>
      </c>
      <c r="E20" s="484"/>
      <c r="F20" s="484"/>
      <c r="G20" s="485"/>
      <c r="H20" s="325">
        <v>1500</v>
      </c>
      <c r="I20" s="326">
        <f t="shared" si="2"/>
        <v>1500</v>
      </c>
      <c r="J20" s="327"/>
      <c r="K20" s="328">
        <f t="shared" si="0"/>
        <v>0</v>
      </c>
      <c r="L20" s="327"/>
      <c r="M20" s="328">
        <f t="shared" si="1"/>
        <v>0</v>
      </c>
      <c r="N20" s="153"/>
      <c r="O20" s="153"/>
    </row>
    <row r="21" spans="1:21" ht="14.1" customHeight="1">
      <c r="A21" s="288"/>
      <c r="B21" s="153">
        <f>Quotation!G41</f>
        <v>1</v>
      </c>
      <c r="C21" s="153" t="str">
        <f>Quotation!H41</f>
        <v>pc</v>
      </c>
      <c r="D21" s="483" t="str">
        <f>PR!C18</f>
        <v>512gb RAM for Acer Laptop- P258-MG</v>
      </c>
      <c r="E21" s="484"/>
      <c r="F21" s="484"/>
      <c r="G21" s="485"/>
      <c r="H21" s="325">
        <v>1500</v>
      </c>
      <c r="I21" s="326">
        <f t="shared" si="2"/>
        <v>1500</v>
      </c>
      <c r="J21" s="328"/>
      <c r="K21" s="328">
        <f t="shared" si="0"/>
        <v>0</v>
      </c>
      <c r="L21" s="328"/>
      <c r="M21" s="328">
        <f>L21*B21</f>
        <v>0</v>
      </c>
      <c r="N21" s="291"/>
      <c r="O21" s="153"/>
    </row>
    <row r="22" spans="1:21" ht="12.75" customHeight="1">
      <c r="A22" s="153"/>
      <c r="B22" s="153"/>
      <c r="C22" s="139"/>
      <c r="D22" s="304" t="s">
        <v>300</v>
      </c>
      <c r="E22" s="548">
        <f>Quotation!C14</f>
        <v>15100</v>
      </c>
      <c r="F22" s="548"/>
      <c r="G22" s="305"/>
      <c r="H22" s="140"/>
      <c r="I22" s="141"/>
      <c r="J22" s="142"/>
      <c r="K22" s="142"/>
      <c r="L22" s="142"/>
      <c r="M22" s="143"/>
      <c r="N22" s="142"/>
      <c r="O22" s="142"/>
    </row>
    <row r="23" spans="1:21" ht="14.25">
      <c r="A23" s="138"/>
      <c r="B23" s="110"/>
      <c r="C23" s="110"/>
      <c r="D23" s="533"/>
      <c r="E23" s="533"/>
      <c r="F23" s="533"/>
      <c r="G23" s="533"/>
      <c r="H23" s="142"/>
      <c r="I23" s="247">
        <f>SUM(I17:I22)</f>
        <v>12000</v>
      </c>
      <c r="J23" s="142"/>
      <c r="K23" s="246">
        <f>SUM(K21:K22)</f>
        <v>0</v>
      </c>
      <c r="L23" s="142"/>
      <c r="M23" s="246">
        <f>SUM(M21:M22)</f>
        <v>0</v>
      </c>
      <c r="N23" s="144"/>
      <c r="O23" s="152">
        <f>SUM(O22:O22)</f>
        <v>0</v>
      </c>
    </row>
    <row r="24" spans="1:21">
      <c r="A24" s="107" t="s">
        <v>69</v>
      </c>
      <c r="B24" s="107"/>
      <c r="C24" s="107"/>
      <c r="D24" s="107"/>
      <c r="E24" s="107"/>
      <c r="F24" s="107"/>
      <c r="G24" s="107"/>
      <c r="H24" s="107"/>
      <c r="I24" s="107"/>
      <c r="J24" s="107"/>
      <c r="K24" s="534" t="str">
        <f>Quotation!I20</f>
        <v>January 20, 2026</v>
      </c>
      <c r="L24" s="534"/>
      <c r="M24" s="107" t="s">
        <v>66</v>
      </c>
      <c r="N24" s="107"/>
      <c r="O24" s="107"/>
    </row>
    <row r="25" spans="1:21">
      <c r="A25" s="107" t="s">
        <v>70</v>
      </c>
      <c r="B25" s="107"/>
      <c r="C25" s="107"/>
      <c r="D25" s="107"/>
      <c r="E25" s="107"/>
      <c r="F25" s="107"/>
      <c r="G25" s="145" t="str">
        <f>Quotation!B25</f>
        <v>January 27, 2026</v>
      </c>
      <c r="H25" s="107" t="s">
        <v>68</v>
      </c>
      <c r="I25" s="107"/>
      <c r="J25" s="107"/>
      <c r="K25" s="107"/>
      <c r="L25" s="107"/>
      <c r="M25" s="107"/>
      <c r="N25" s="107"/>
      <c r="O25" s="107"/>
    </row>
    <row r="26" spans="1:21">
      <c r="A26" s="130" t="s">
        <v>67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</row>
    <row r="27" spans="1:21">
      <c r="A27" s="107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Q27" s="384"/>
      <c r="R27" s="384"/>
      <c r="S27" s="384"/>
      <c r="T27" s="75"/>
      <c r="U27" s="75"/>
    </row>
    <row r="28" spans="1:21" ht="15" customHeight="1">
      <c r="A28" s="107"/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527" t="str">
        <f>PR!B26</f>
        <v>JOSIE R. REBUSQUILLO, CPA</v>
      </c>
      <c r="O28" s="527"/>
      <c r="P28" s="384"/>
      <c r="Q28" s="384"/>
      <c r="R28" s="384"/>
      <c r="S28" s="384"/>
      <c r="T28" s="75"/>
      <c r="U28" s="75"/>
    </row>
    <row r="29" spans="1:21" ht="12.75" customHeight="1">
      <c r="B29" s="447" t="str">
        <f>'RESO 1'!A41</f>
        <v>CESAR C. DEMAFILES</v>
      </c>
      <c r="C29" s="447"/>
      <c r="D29" s="447"/>
      <c r="E29" s="447" t="s">
        <v>305</v>
      </c>
      <c r="F29" s="447"/>
      <c r="G29" s="447"/>
      <c r="H29" s="447" t="s">
        <v>59</v>
      </c>
      <c r="I29" s="447"/>
      <c r="J29" s="447"/>
      <c r="K29" s="447" t="s">
        <v>229</v>
      </c>
      <c r="L29" s="447"/>
      <c r="M29" s="447"/>
      <c r="N29" s="527"/>
      <c r="O29" s="527"/>
      <c r="P29" s="384" t="s">
        <v>363</v>
      </c>
      <c r="Q29" s="384"/>
      <c r="R29" s="384"/>
      <c r="S29" s="384"/>
      <c r="T29" s="75"/>
      <c r="U29" s="75"/>
    </row>
    <row r="30" spans="1:21">
      <c r="B30" s="466" t="s">
        <v>301</v>
      </c>
      <c r="C30" s="466"/>
      <c r="D30" s="466"/>
      <c r="E30" s="466" t="s">
        <v>301</v>
      </c>
      <c r="F30" s="466"/>
      <c r="G30" s="466"/>
      <c r="H30" s="466" t="s">
        <v>140</v>
      </c>
      <c r="I30" s="466"/>
      <c r="J30" s="466"/>
      <c r="K30" s="466" t="s">
        <v>141</v>
      </c>
      <c r="L30" s="466"/>
      <c r="M30" s="466"/>
      <c r="N30" s="528" t="s">
        <v>61</v>
      </c>
      <c r="O30" s="528"/>
      <c r="P30" s="384"/>
      <c r="Q30" s="384"/>
      <c r="R30" s="384"/>
      <c r="S30" s="384"/>
      <c r="T30" s="75"/>
      <c r="U30" s="75"/>
    </row>
    <row r="31" spans="1:21">
      <c r="B31" s="526" t="s">
        <v>38</v>
      </c>
      <c r="C31" s="526"/>
      <c r="D31" s="526"/>
      <c r="E31" s="526" t="s">
        <v>38</v>
      </c>
      <c r="F31" s="526"/>
      <c r="G31" s="526"/>
      <c r="H31" s="526" t="s">
        <v>92</v>
      </c>
      <c r="I31" s="526"/>
      <c r="J31" s="526"/>
      <c r="K31" s="526" t="s">
        <v>91</v>
      </c>
      <c r="L31" s="526"/>
      <c r="M31" s="526"/>
      <c r="N31" s="528"/>
      <c r="O31" s="528"/>
      <c r="P31" s="75"/>
      <c r="Q31" s="75"/>
      <c r="R31" s="75"/>
      <c r="S31" s="75"/>
      <c r="T31" s="75"/>
      <c r="U31" s="75"/>
    </row>
    <row r="32" spans="1:21">
      <c r="A32" s="282"/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1"/>
      <c r="O32" s="281"/>
      <c r="P32" s="75"/>
      <c r="Q32" s="75"/>
      <c r="R32" s="75"/>
      <c r="S32" s="75"/>
      <c r="T32" s="75"/>
      <c r="U32" s="75"/>
    </row>
    <row r="33" spans="1:21">
      <c r="A33" s="282"/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1"/>
      <c r="O33" s="281"/>
      <c r="P33" s="75"/>
      <c r="Q33" s="75"/>
      <c r="R33" s="75"/>
      <c r="S33" s="75"/>
      <c r="T33" s="75"/>
      <c r="U33" s="75"/>
    </row>
    <row r="34" spans="1:21">
      <c r="A34" s="282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1"/>
      <c r="O34" s="281"/>
      <c r="P34" s="75"/>
      <c r="Q34" s="75"/>
      <c r="R34" s="75"/>
      <c r="S34" s="75"/>
      <c r="T34" s="75"/>
      <c r="U34" s="75"/>
    </row>
    <row r="35" spans="1:21">
      <c r="A35" s="282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1"/>
      <c r="O35" s="281"/>
      <c r="P35" s="75"/>
      <c r="Q35" s="75"/>
      <c r="R35" s="75"/>
      <c r="S35" s="75"/>
      <c r="T35" s="75"/>
      <c r="U35" s="75"/>
    </row>
    <row r="36" spans="1:21">
      <c r="A36" s="282"/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1"/>
      <c r="O36" s="281"/>
      <c r="P36" s="75"/>
      <c r="Q36" s="75"/>
      <c r="R36" s="75"/>
      <c r="S36" s="75"/>
      <c r="T36" s="75"/>
      <c r="U36" s="75"/>
    </row>
    <row r="37" spans="1:21">
      <c r="A37" s="282"/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1"/>
      <c r="O37" s="281"/>
      <c r="P37" s="75"/>
      <c r="Q37" s="75"/>
      <c r="R37" s="75"/>
      <c r="S37" s="75"/>
      <c r="T37" s="75"/>
      <c r="U37" s="75"/>
    </row>
    <row r="38" spans="1:21">
      <c r="A38" s="28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1"/>
      <c r="O38" s="281"/>
    </row>
    <row r="39" spans="1:21">
      <c r="A39" s="28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1"/>
      <c r="O39" s="281"/>
    </row>
    <row r="40" spans="1:21">
      <c r="A40" s="28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1"/>
      <c r="O40" s="281"/>
    </row>
    <row r="41" spans="1:21">
      <c r="A41" s="282"/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1"/>
      <c r="O41" s="281"/>
    </row>
    <row r="42" spans="1:21">
      <c r="A42" s="282"/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1"/>
      <c r="O42" s="281"/>
    </row>
    <row r="43" spans="1:21">
      <c r="A43" s="282"/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1"/>
      <c r="O43" s="281"/>
    </row>
    <row r="44" spans="1:21">
      <c r="A44" s="282"/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1"/>
      <c r="O44" s="281"/>
    </row>
    <row r="45" spans="1:21">
      <c r="A45" s="282"/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1"/>
      <c r="O45" s="281"/>
    </row>
    <row r="46" spans="1:21">
      <c r="A46" s="282"/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1"/>
      <c r="O46" s="281"/>
    </row>
    <row r="47" spans="1:21">
      <c r="A47" s="529"/>
      <c r="B47" s="529"/>
      <c r="C47" s="529"/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"/>
      <c r="O47" s="5"/>
    </row>
  </sheetData>
  <mergeCells count="53">
    <mergeCell ref="E22:F22"/>
    <mergeCell ref="A15:A16"/>
    <mergeCell ref="K15:K16"/>
    <mergeCell ref="J15:J16"/>
    <mergeCell ref="D21:G21"/>
    <mergeCell ref="D17:G17"/>
    <mergeCell ref="D18:G18"/>
    <mergeCell ref="D19:G19"/>
    <mergeCell ref="D20:G20"/>
    <mergeCell ref="A11:O11"/>
    <mergeCell ref="O15:O16"/>
    <mergeCell ref="A13:B14"/>
    <mergeCell ref="H15:H16"/>
    <mergeCell ref="N15:N16"/>
    <mergeCell ref="H13:I14"/>
    <mergeCell ref="N13:O14"/>
    <mergeCell ref="B15:B16"/>
    <mergeCell ref="C15:C16"/>
    <mergeCell ref="M15:M16"/>
    <mergeCell ref="I15:I16"/>
    <mergeCell ref="L15:L16"/>
    <mergeCell ref="C13:G14"/>
    <mergeCell ref="A47:M47"/>
    <mergeCell ref="E1:F1"/>
    <mergeCell ref="A2:F2"/>
    <mergeCell ref="A3:F3"/>
    <mergeCell ref="A7:O7"/>
    <mergeCell ref="A6:O6"/>
    <mergeCell ref="A8:O8"/>
    <mergeCell ref="L10:M10"/>
    <mergeCell ref="N10:O10"/>
    <mergeCell ref="D23:G23"/>
    <mergeCell ref="A5:O5"/>
    <mergeCell ref="A4:O4"/>
    <mergeCell ref="K24:L24"/>
    <mergeCell ref="D15:G16"/>
    <mergeCell ref="L13:M14"/>
    <mergeCell ref="J13:K14"/>
    <mergeCell ref="N28:O29"/>
    <mergeCell ref="N31:O31"/>
    <mergeCell ref="H30:J30"/>
    <mergeCell ref="K31:M31"/>
    <mergeCell ref="K30:M30"/>
    <mergeCell ref="H31:J31"/>
    <mergeCell ref="N30:O30"/>
    <mergeCell ref="H29:J29"/>
    <mergeCell ref="K29:M29"/>
    <mergeCell ref="B31:D31"/>
    <mergeCell ref="E29:G29"/>
    <mergeCell ref="E30:G30"/>
    <mergeCell ref="E31:G31"/>
    <mergeCell ref="B29:D29"/>
    <mergeCell ref="B30:D30"/>
  </mergeCells>
  <pageMargins left="0.11811023622047245" right="0.11811023622047245" top="0.23622047244094491" bottom="0.23622047244094491" header="0.31496062992125984" footer="0.31496062992125984"/>
  <pageSetup paperSize="14" scale="81" fitToHeight="0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A5B5-4AEE-4D79-9A21-F0A57D4C3F15}">
  <dimension ref="A1:X67"/>
  <sheetViews>
    <sheetView view="pageBreakPreview" topLeftCell="A24" zoomScaleNormal="85" zoomScaleSheetLayoutView="100" workbookViewId="0">
      <selection activeCell="A9" sqref="A9:F9"/>
    </sheetView>
  </sheetViews>
  <sheetFormatPr defaultRowHeight="12.75"/>
  <cols>
    <col min="1" max="1" width="4.140625" customWidth="1"/>
    <col min="2" max="2" width="9.140625" customWidth="1"/>
    <col min="3" max="3" width="10.5703125" customWidth="1"/>
    <col min="4" max="4" width="8" customWidth="1"/>
    <col min="6" max="6" width="9.140625" customWidth="1"/>
    <col min="8" max="8" width="11" customWidth="1"/>
    <col min="9" max="9" width="4.5703125" customWidth="1"/>
    <col min="11" max="11" width="10.42578125" customWidth="1"/>
    <col min="12" max="12" width="16" customWidth="1"/>
    <col min="13" max="13" width="16.5703125" customWidth="1"/>
  </cols>
  <sheetData>
    <row r="1" spans="1:24" ht="15" hidden="1" customHeight="1"/>
    <row r="2" spans="1:24" ht="55.5" customHeight="1"/>
    <row r="3" spans="1:24" ht="12.75" customHeight="1">
      <c r="B3" s="556" t="s">
        <v>8</v>
      </c>
      <c r="C3" s="556"/>
      <c r="D3" s="556"/>
      <c r="E3" s="556"/>
      <c r="F3" s="556"/>
      <c r="G3" s="556"/>
      <c r="H3" s="556"/>
      <c r="I3" s="556"/>
      <c r="J3" s="556"/>
      <c r="K3" s="556"/>
      <c r="L3" s="556"/>
    </row>
    <row r="4" spans="1:24" ht="15.75" customHeight="1">
      <c r="B4" s="516" t="s">
        <v>9</v>
      </c>
      <c r="C4" s="516"/>
      <c r="D4" s="516"/>
      <c r="E4" s="516"/>
      <c r="F4" s="516"/>
      <c r="G4" s="516"/>
      <c r="H4" s="516"/>
      <c r="I4" s="516"/>
      <c r="J4" s="516"/>
      <c r="K4" s="516"/>
      <c r="L4" s="516"/>
    </row>
    <row r="5" spans="1:24" ht="15">
      <c r="B5" s="517" t="s">
        <v>294</v>
      </c>
      <c r="C5" s="517"/>
      <c r="D5" s="517"/>
      <c r="E5" s="517"/>
      <c r="F5" s="517"/>
      <c r="G5" s="517"/>
      <c r="H5" s="517"/>
      <c r="I5" s="517"/>
      <c r="J5" s="517"/>
      <c r="K5" s="517"/>
      <c r="L5" s="517"/>
    </row>
    <row r="6" spans="1:24" ht="15.75" thickBot="1">
      <c r="A6" s="557" t="str">
        <f>PR!A7</f>
        <v>Maria Lopez ES</v>
      </c>
      <c r="B6" s="557"/>
      <c r="C6" s="557"/>
      <c r="D6" s="557"/>
      <c r="E6" s="557"/>
      <c r="F6" s="557"/>
      <c r="G6" s="557"/>
      <c r="H6" s="557"/>
      <c r="I6" s="557"/>
      <c r="J6" s="557"/>
      <c r="K6" s="557"/>
      <c r="L6" s="557"/>
    </row>
    <row r="7" spans="1:24" ht="9.75" customHeight="1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</row>
    <row r="8" spans="1:24">
      <c r="A8" s="109"/>
      <c r="B8" s="558" t="s">
        <v>37</v>
      </c>
      <c r="C8" s="558"/>
      <c r="D8" s="558"/>
      <c r="E8" s="558"/>
      <c r="F8" s="558"/>
      <c r="G8" s="558"/>
      <c r="H8" s="558"/>
      <c r="I8" s="558"/>
      <c r="J8" s="558"/>
      <c r="K8" s="558"/>
      <c r="L8" s="558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</row>
    <row r="9" spans="1:24" ht="7.5" customHeight="1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</row>
    <row r="10" spans="1:24">
      <c r="A10" s="447" t="s">
        <v>83</v>
      </c>
      <c r="B10" s="447"/>
      <c r="C10" s="447"/>
      <c r="D10" s="447"/>
      <c r="E10" s="447"/>
      <c r="F10" s="447"/>
      <c r="G10" s="447"/>
      <c r="H10" s="447"/>
      <c r="I10" s="447"/>
      <c r="J10" s="447"/>
      <c r="K10" s="447"/>
      <c r="L10" s="44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</row>
    <row r="11" spans="1:24">
      <c r="A11" s="555" t="s">
        <v>84</v>
      </c>
      <c r="B11" s="555"/>
      <c r="C11" s="555"/>
      <c r="D11" s="555"/>
      <c r="E11" s="555"/>
      <c r="F11" s="555"/>
      <c r="G11" s="555"/>
      <c r="H11" s="555"/>
      <c r="I11" s="555"/>
      <c r="J11" s="555"/>
      <c r="K11" s="555"/>
      <c r="L11" s="555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</row>
    <row r="12" spans="1:24" ht="14.25">
      <c r="A12" s="148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</row>
    <row r="13" spans="1:24" ht="12" customHeight="1">
      <c r="A13" s="450" t="s">
        <v>138</v>
      </c>
      <c r="B13" s="450"/>
      <c r="C13" s="450"/>
      <c r="D13" s="450"/>
      <c r="E13" s="450"/>
      <c r="F13" s="450"/>
      <c r="G13" s="450"/>
      <c r="H13" s="451" t="s">
        <v>308</v>
      </c>
      <c r="I13" s="451"/>
      <c r="J13" s="451"/>
      <c r="K13" s="451"/>
      <c r="L13" s="451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</row>
    <row r="14" spans="1:24" ht="12" customHeight="1">
      <c r="A14" s="466" t="s">
        <v>4</v>
      </c>
      <c r="B14" s="466"/>
      <c r="C14" s="466"/>
      <c r="D14" s="466"/>
      <c r="E14" s="466"/>
      <c r="F14" s="466"/>
      <c r="G14" s="466"/>
      <c r="H14" s="466"/>
      <c r="I14" s="466"/>
      <c r="J14" s="466"/>
      <c r="K14" s="466"/>
      <c r="L14" s="466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</row>
    <row r="15" spans="1:24" ht="14.25">
      <c r="A15" s="148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</row>
    <row r="16" spans="1:24" ht="39.950000000000003" customHeight="1">
      <c r="A16" s="432" t="s">
        <v>338</v>
      </c>
      <c r="B16" s="432"/>
      <c r="C16" s="432"/>
      <c r="D16" s="432"/>
      <c r="E16" s="432"/>
      <c r="F16" s="432"/>
      <c r="G16" s="432"/>
      <c r="H16" s="432"/>
      <c r="I16" s="432"/>
      <c r="J16" s="432"/>
      <c r="K16" s="432"/>
      <c r="L16" s="432"/>
      <c r="M16" s="451"/>
      <c r="N16" s="451"/>
      <c r="O16" s="451"/>
      <c r="P16" s="451"/>
      <c r="Q16" s="451"/>
      <c r="R16" s="451"/>
      <c r="S16" s="451"/>
      <c r="T16" s="451"/>
      <c r="U16" s="451"/>
      <c r="V16" s="451"/>
      <c r="W16" s="451"/>
      <c r="X16" s="451"/>
    </row>
    <row r="17" spans="1:24">
      <c r="A17" s="106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</row>
    <row r="18" spans="1:24">
      <c r="A18" s="554" t="s">
        <v>251</v>
      </c>
      <c r="B18" s="554"/>
      <c r="C18" s="554"/>
      <c r="D18" s="554"/>
      <c r="E18" s="554"/>
      <c r="F18" s="554"/>
      <c r="G18" s="554"/>
      <c r="H18" s="554"/>
      <c r="I18" s="554"/>
      <c r="J18" s="554"/>
      <c r="K18" s="554"/>
      <c r="L18" s="554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</row>
    <row r="19" spans="1:24">
      <c r="A19" s="106"/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</row>
    <row r="20" spans="1:24">
      <c r="A20" s="554" t="s">
        <v>247</v>
      </c>
      <c r="B20" s="554"/>
      <c r="C20" s="554"/>
      <c r="D20" s="554"/>
      <c r="E20" s="554"/>
      <c r="F20" s="554"/>
      <c r="G20" s="554"/>
      <c r="H20" s="554"/>
      <c r="I20" s="554"/>
      <c r="J20" s="554"/>
      <c r="K20" s="554"/>
      <c r="L20" s="554"/>
      <c r="M20" s="107"/>
      <c r="N20" s="107"/>
      <c r="O20" s="107"/>
      <c r="P20" s="107" t="s">
        <v>252</v>
      </c>
      <c r="Q20" s="107"/>
      <c r="R20" s="107"/>
      <c r="S20" s="107"/>
      <c r="T20" s="107"/>
      <c r="U20" s="107"/>
      <c r="V20" s="107"/>
      <c r="W20" s="107"/>
      <c r="X20" s="107"/>
    </row>
    <row r="21" spans="1:24">
      <c r="A21" s="431" t="s">
        <v>85</v>
      </c>
      <c r="B21" s="431"/>
      <c r="C21" s="431"/>
      <c r="D21" s="431"/>
      <c r="E21" s="431"/>
      <c r="F21" s="431"/>
      <c r="G21" s="431"/>
      <c r="H21" s="431"/>
      <c r="I21" s="431"/>
      <c r="J21" s="431"/>
      <c r="K21" s="431"/>
      <c r="L21" s="431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</row>
    <row r="22" spans="1:24">
      <c r="A22" s="107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</row>
    <row r="23" spans="1:24">
      <c r="A23" s="554" t="s">
        <v>248</v>
      </c>
      <c r="B23" s="554"/>
      <c r="C23" s="554"/>
      <c r="D23" s="554"/>
      <c r="E23" s="554"/>
      <c r="F23" s="554"/>
      <c r="G23" s="554"/>
      <c r="H23" s="554"/>
      <c r="I23" s="554"/>
      <c r="J23" s="554"/>
      <c r="K23" s="554"/>
      <c r="L23" s="554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</row>
    <row r="24" spans="1:24">
      <c r="A24" s="431" t="s">
        <v>249</v>
      </c>
      <c r="B24" s="431"/>
      <c r="C24" s="431"/>
      <c r="D24" s="431"/>
      <c r="E24" s="431"/>
      <c r="F24" s="431"/>
      <c r="G24" s="431"/>
      <c r="H24" s="431"/>
      <c r="I24" s="431"/>
      <c r="J24" s="431"/>
      <c r="K24" s="431"/>
      <c r="L24" s="431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</row>
    <row r="25" spans="1:24" ht="12.75" customHeight="1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</row>
    <row r="26" spans="1:24">
      <c r="A26" s="120"/>
      <c r="B26" s="118" t="s">
        <v>81</v>
      </c>
      <c r="C26" s="431" t="s">
        <v>309</v>
      </c>
      <c r="D26" s="431"/>
      <c r="E26" s="431"/>
      <c r="F26" s="431"/>
      <c r="G26" s="431"/>
      <c r="H26" s="431"/>
      <c r="I26" s="431"/>
      <c r="J26" s="431"/>
      <c r="K26" s="431"/>
      <c r="L26" s="431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</row>
    <row r="27" spans="1:24" s="316" customFormat="1" ht="25.5" customHeight="1">
      <c r="A27" s="315"/>
      <c r="B27" s="315"/>
      <c r="C27" s="552" t="s">
        <v>339</v>
      </c>
      <c r="D27" s="441"/>
      <c r="E27" s="441"/>
      <c r="F27" s="441"/>
      <c r="G27" s="441"/>
      <c r="H27" s="441"/>
      <c r="I27" s="441"/>
      <c r="J27" s="441"/>
      <c r="K27" s="441"/>
      <c r="L27" s="441"/>
      <c r="M27" s="302"/>
      <c r="N27" s="302"/>
      <c r="O27" s="310"/>
      <c r="P27" s="310"/>
      <c r="Q27" s="310"/>
      <c r="R27" s="310"/>
      <c r="S27" s="310"/>
      <c r="T27" s="310"/>
      <c r="U27" s="310"/>
      <c r="V27" s="310"/>
      <c r="W27" s="310"/>
      <c r="X27" s="310"/>
    </row>
    <row r="28" spans="1:24" ht="12.75" customHeight="1">
      <c r="A28" s="106"/>
      <c r="B28" s="106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</row>
    <row r="29" spans="1:24">
      <c r="A29" s="106"/>
      <c r="B29" s="150" t="s">
        <v>222</v>
      </c>
      <c r="C29" s="106" t="s">
        <v>86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</row>
    <row r="30" spans="1:24" ht="12.75" customHeight="1">
      <c r="A30" s="106"/>
      <c r="B30" s="150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</row>
    <row r="31" spans="1:24">
      <c r="A31" s="106"/>
      <c r="B31" s="431" t="s">
        <v>340</v>
      </c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</row>
    <row r="32" spans="1:24">
      <c r="A32" s="106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</row>
    <row r="33" spans="1:24" ht="12" customHeight="1">
      <c r="A33" s="106"/>
      <c r="B33" s="107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</row>
    <row r="34" spans="1:24" ht="12" customHeight="1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</row>
    <row r="35" spans="1:24" ht="15.75" customHeight="1">
      <c r="B35" s="550" t="s">
        <v>297</v>
      </c>
      <c r="C35" s="550"/>
      <c r="D35" s="306"/>
      <c r="E35" s="306"/>
      <c r="F35" s="550" t="str">
        <f>Abstract!E29</f>
        <v>FELICIANO D. MERCURIO JR.</v>
      </c>
      <c r="G35" s="550"/>
      <c r="H35" s="550"/>
      <c r="I35" s="306"/>
      <c r="J35" s="306"/>
      <c r="K35" s="551" t="str">
        <f>PR!B26</f>
        <v>JOSIE R. REBUSQUILLO, CPA</v>
      </c>
      <c r="L35" s="551"/>
      <c r="M35" s="461" t="s">
        <v>364</v>
      </c>
      <c r="N35" s="463"/>
      <c r="O35" s="463"/>
      <c r="P35" s="463"/>
      <c r="Q35" s="463"/>
      <c r="R35" s="463"/>
      <c r="S35" s="107"/>
      <c r="T35" s="107"/>
      <c r="U35" s="107"/>
      <c r="V35" s="107"/>
      <c r="W35" s="107"/>
      <c r="X35" s="107"/>
    </row>
    <row r="36" spans="1:24" ht="13.5" customHeight="1">
      <c r="A36" s="106"/>
      <c r="B36" s="433" t="s">
        <v>302</v>
      </c>
      <c r="C36" s="433"/>
      <c r="D36" s="106"/>
      <c r="F36" s="433" t="s">
        <v>38</v>
      </c>
      <c r="G36" s="433"/>
      <c r="H36" s="433"/>
      <c r="I36" s="106"/>
      <c r="J36" s="106"/>
      <c r="K36" s="433" t="s">
        <v>303</v>
      </c>
      <c r="L36" s="433"/>
      <c r="M36" s="463"/>
      <c r="N36" s="463"/>
      <c r="O36" s="463"/>
      <c r="P36" s="463"/>
      <c r="Q36" s="463"/>
      <c r="R36" s="463"/>
      <c r="S36" s="107"/>
      <c r="T36" s="107"/>
      <c r="U36" s="107"/>
      <c r="V36" s="107"/>
      <c r="W36" s="107"/>
      <c r="X36" s="107"/>
    </row>
    <row r="37" spans="1:24" ht="13.5" customHeight="1">
      <c r="A37" s="146"/>
      <c r="B37" s="146"/>
      <c r="C37" s="146"/>
      <c r="D37" s="106"/>
      <c r="E37" s="115"/>
      <c r="F37" s="115"/>
      <c r="G37" s="115"/>
      <c r="H37" s="115"/>
      <c r="I37" s="106"/>
      <c r="J37" s="146"/>
      <c r="K37" s="146"/>
      <c r="L37" s="146"/>
      <c r="M37" s="463"/>
      <c r="N37" s="463"/>
      <c r="O37" s="463"/>
      <c r="P37" s="463"/>
      <c r="Q37" s="463"/>
      <c r="R37" s="463"/>
      <c r="S37" s="107"/>
      <c r="T37" s="107"/>
      <c r="U37" s="107"/>
      <c r="V37" s="107"/>
      <c r="W37" s="107"/>
      <c r="X37" s="107"/>
    </row>
    <row r="38" spans="1:24" ht="15" customHeight="1">
      <c r="A38" s="146"/>
      <c r="B38" s="146"/>
      <c r="C38" s="146"/>
      <c r="D38" s="106"/>
      <c r="E38" s="115"/>
      <c r="F38" s="115"/>
      <c r="G38" s="115"/>
      <c r="H38" s="115"/>
      <c r="I38" s="106"/>
      <c r="J38" s="146"/>
      <c r="K38" s="146"/>
      <c r="L38" s="146"/>
      <c r="M38" s="463"/>
      <c r="N38" s="463"/>
      <c r="O38" s="463"/>
      <c r="P38" s="463"/>
      <c r="Q38" s="463"/>
      <c r="R38" s="463"/>
      <c r="S38" s="107"/>
      <c r="T38" s="107"/>
      <c r="U38" s="107"/>
      <c r="V38" s="107"/>
      <c r="W38" s="107"/>
      <c r="X38" s="107"/>
    </row>
    <row r="39" spans="1:24" ht="13.5" customHeight="1">
      <c r="A39" s="11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463"/>
      <c r="N39" s="463"/>
      <c r="O39" s="463"/>
      <c r="P39" s="463"/>
      <c r="Q39" s="463"/>
      <c r="R39" s="463"/>
      <c r="S39" s="107"/>
      <c r="T39" s="107"/>
      <c r="U39" s="107"/>
      <c r="V39" s="107"/>
      <c r="W39" s="107"/>
      <c r="X39" s="107"/>
    </row>
    <row r="40" spans="1:24" ht="14.25" customHeight="1">
      <c r="A40" s="549"/>
      <c r="B40" s="549"/>
      <c r="C40" s="549"/>
      <c r="D40" s="549"/>
      <c r="E40" s="549"/>
      <c r="F40" s="549"/>
      <c r="G40" s="549"/>
      <c r="H40" s="549"/>
      <c r="I40" s="549"/>
      <c r="J40" s="549"/>
      <c r="K40" s="549"/>
      <c r="L40" s="549"/>
      <c r="M40" s="463"/>
      <c r="N40" s="463"/>
      <c r="O40" s="463"/>
      <c r="P40" s="463"/>
      <c r="Q40" s="463"/>
      <c r="R40" s="463"/>
      <c r="S40" s="107"/>
      <c r="T40" s="107"/>
      <c r="U40" s="107"/>
      <c r="V40" s="107"/>
      <c r="W40" s="107"/>
      <c r="X40" s="107"/>
    </row>
    <row r="41" spans="1:24" ht="14.25" customHeight="1">
      <c r="A41" s="553" t="s">
        <v>228</v>
      </c>
      <c r="B41" s="553"/>
      <c r="C41" s="553"/>
      <c r="D41" s="553"/>
      <c r="E41" s="553"/>
      <c r="F41" s="553"/>
      <c r="G41" s="553"/>
      <c r="H41" s="553"/>
      <c r="I41" s="553"/>
      <c r="J41" s="553"/>
      <c r="K41" s="553"/>
      <c r="L41" s="553"/>
      <c r="M41" s="463"/>
      <c r="N41" s="463"/>
      <c r="O41" s="463"/>
      <c r="P41" s="463"/>
      <c r="Q41" s="463"/>
      <c r="R41" s="463"/>
      <c r="S41" s="107"/>
      <c r="T41" s="107"/>
      <c r="U41" s="107"/>
      <c r="V41" s="107"/>
      <c r="W41" s="107"/>
      <c r="X41" s="107"/>
    </row>
    <row r="42" spans="1:24" ht="14.25" customHeight="1">
      <c r="A42" s="549" t="s">
        <v>93</v>
      </c>
      <c r="B42" s="549"/>
      <c r="C42" s="549"/>
      <c r="D42" s="106"/>
      <c r="E42" s="433" t="s">
        <v>142</v>
      </c>
      <c r="F42" s="433"/>
      <c r="G42" s="433"/>
      <c r="H42" s="433"/>
      <c r="I42" s="106"/>
      <c r="J42" s="106"/>
      <c r="K42" s="106"/>
      <c r="L42" s="106"/>
      <c r="M42" s="463"/>
      <c r="N42" s="463"/>
      <c r="O42" s="463"/>
      <c r="P42" s="463"/>
      <c r="Q42" s="463"/>
      <c r="R42" s="463"/>
      <c r="S42" s="107"/>
      <c r="T42" s="107"/>
      <c r="U42" s="107"/>
      <c r="V42" s="107"/>
      <c r="W42" s="107"/>
      <c r="X42" s="107"/>
    </row>
    <row r="43" spans="1:24" ht="14.25" customHeight="1">
      <c r="A43" s="146"/>
      <c r="B43" s="146"/>
      <c r="C43" s="146"/>
      <c r="D43" s="106"/>
      <c r="E43" s="115"/>
      <c r="F43" s="115"/>
      <c r="G43" s="115"/>
      <c r="H43" s="115"/>
      <c r="I43" s="106"/>
      <c r="J43" s="106"/>
      <c r="K43" s="106"/>
      <c r="L43" s="106"/>
      <c r="M43" s="463"/>
      <c r="N43" s="463"/>
      <c r="O43" s="463"/>
      <c r="P43" s="463"/>
      <c r="Q43" s="463"/>
      <c r="R43" s="463"/>
      <c r="S43" s="107"/>
      <c r="T43" s="107"/>
      <c r="U43" s="107"/>
      <c r="V43" s="107"/>
      <c r="W43" s="107"/>
      <c r="X43" s="107"/>
    </row>
    <row r="44" spans="1:24" ht="14.25" customHeight="1">
      <c r="A44" s="146"/>
      <c r="B44" s="146"/>
      <c r="C44" s="146"/>
      <c r="D44" s="106"/>
      <c r="E44" s="115"/>
      <c r="F44" s="115"/>
      <c r="G44" s="115"/>
      <c r="H44" s="115"/>
      <c r="I44" s="106"/>
      <c r="J44" s="106"/>
      <c r="K44" s="106"/>
      <c r="L44" s="106"/>
      <c r="M44" s="463"/>
      <c r="N44" s="463"/>
      <c r="O44" s="463"/>
      <c r="P44" s="463"/>
      <c r="Q44" s="463"/>
      <c r="R44" s="463"/>
      <c r="S44" s="107"/>
      <c r="T44" s="107"/>
      <c r="U44" s="107"/>
      <c r="V44" s="107"/>
      <c r="W44" s="107"/>
      <c r="X44" s="107"/>
    </row>
    <row r="45" spans="1:24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463"/>
      <c r="N45" s="463"/>
      <c r="O45" s="463"/>
      <c r="P45" s="463"/>
      <c r="Q45" s="463"/>
      <c r="R45" s="463"/>
      <c r="S45" s="107"/>
      <c r="T45" s="107"/>
      <c r="U45" s="107"/>
      <c r="V45" s="107"/>
      <c r="W45" s="107"/>
      <c r="X45" s="107"/>
    </row>
    <row r="46" spans="1:24">
      <c r="A46" s="549"/>
      <c r="B46" s="549"/>
      <c r="C46" s="549"/>
      <c r="D46" s="549"/>
      <c r="E46" s="549"/>
      <c r="F46" s="549"/>
      <c r="G46" s="549"/>
      <c r="H46" s="549"/>
      <c r="I46" s="549"/>
      <c r="J46" s="549"/>
      <c r="K46" s="549"/>
      <c r="L46" s="549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</row>
    <row r="47" spans="1:24">
      <c r="A47" s="550" t="s">
        <v>289</v>
      </c>
      <c r="B47" s="550"/>
      <c r="C47" s="550"/>
      <c r="D47" s="550"/>
      <c r="E47" s="550"/>
      <c r="F47" s="550"/>
      <c r="G47" s="550"/>
      <c r="H47" s="550"/>
      <c r="I47" s="550"/>
      <c r="J47" s="550"/>
      <c r="K47" s="550"/>
      <c r="L47" s="550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</row>
    <row r="48" spans="1:24">
      <c r="A48" s="433" t="s">
        <v>291</v>
      </c>
      <c r="B48" s="433"/>
      <c r="C48" s="433"/>
      <c r="D48" s="433"/>
      <c r="E48" s="433"/>
      <c r="F48" s="433"/>
      <c r="G48" s="433"/>
      <c r="H48" s="433"/>
      <c r="I48" s="433"/>
      <c r="J48" s="433"/>
      <c r="K48" s="433"/>
      <c r="L48" s="433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</row>
    <row r="49" spans="1:24">
      <c r="A49" s="106" t="s">
        <v>82</v>
      </c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</row>
    <row r="50" spans="1:24">
      <c r="A50" s="107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</row>
    <row r="51" spans="1:24">
      <c r="A51" s="107"/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</row>
    <row r="64" spans="1:2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7" spans="3:3">
      <c r="C67" s="7"/>
    </row>
  </sheetData>
  <mergeCells count="34">
    <mergeCell ref="A11:L11"/>
    <mergeCell ref="A13:G13"/>
    <mergeCell ref="H13:L13"/>
    <mergeCell ref="B3:L3"/>
    <mergeCell ref="B4:L4"/>
    <mergeCell ref="B5:L5"/>
    <mergeCell ref="A6:L6"/>
    <mergeCell ref="B8:L8"/>
    <mergeCell ref="A10:L10"/>
    <mergeCell ref="A47:L47"/>
    <mergeCell ref="A48:L48"/>
    <mergeCell ref="A46:L46"/>
    <mergeCell ref="A14:L14"/>
    <mergeCell ref="A24:L24"/>
    <mergeCell ref="A23:L23"/>
    <mergeCell ref="A20:L20"/>
    <mergeCell ref="A16:L16"/>
    <mergeCell ref="A18:L18"/>
    <mergeCell ref="M16:X16"/>
    <mergeCell ref="A40:L40"/>
    <mergeCell ref="A21:L21"/>
    <mergeCell ref="B35:C35"/>
    <mergeCell ref="F35:H35"/>
    <mergeCell ref="K35:L35"/>
    <mergeCell ref="B36:C36"/>
    <mergeCell ref="F36:H36"/>
    <mergeCell ref="K36:L36"/>
    <mergeCell ref="C27:L27"/>
    <mergeCell ref="C26:L26"/>
    <mergeCell ref="B31:L31"/>
    <mergeCell ref="M35:R45"/>
    <mergeCell ref="A41:L41"/>
    <mergeCell ref="A42:C42"/>
    <mergeCell ref="E42:H42"/>
  </mergeCells>
  <pageMargins left="0.5" right="0.25" top="0.5" bottom="0.5" header="0" footer="0"/>
  <pageSetup paperSize="14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BBA20-B3FA-4782-B58F-B846461B9253}">
  <dimension ref="A4:IV66"/>
  <sheetViews>
    <sheetView view="pageBreakPreview" topLeftCell="A10" zoomScale="85" zoomScaleNormal="70" zoomScaleSheetLayoutView="85" workbookViewId="0">
      <selection activeCell="B11" sqref="B11:C11"/>
    </sheetView>
  </sheetViews>
  <sheetFormatPr defaultColWidth="9.140625" defaultRowHeight="12.75"/>
  <cols>
    <col min="1" max="1" width="14.5703125" style="69" customWidth="1"/>
    <col min="2" max="2" width="14.28515625" style="69" customWidth="1"/>
    <col min="3" max="3" width="39.28515625" style="69" customWidth="1"/>
    <col min="4" max="4" width="12.85546875" style="69" customWidth="1"/>
    <col min="5" max="5" width="13.7109375" style="69" customWidth="1"/>
    <col min="6" max="6" width="16.85546875" style="69" customWidth="1"/>
    <col min="7" max="7" width="2.7109375" style="69" customWidth="1"/>
    <col min="8" max="16384" width="9.140625" style="69"/>
  </cols>
  <sheetData>
    <row r="4" spans="1:6" ht="18.75" customHeight="1">
      <c r="E4" s="559" t="s">
        <v>154</v>
      </c>
      <c r="F4" s="559"/>
    </row>
    <row r="5" spans="1:6" ht="15.75">
      <c r="A5" s="560" t="s">
        <v>8</v>
      </c>
      <c r="B5" s="560"/>
      <c r="C5" s="560"/>
      <c r="D5" s="560"/>
      <c r="E5" s="560"/>
      <c r="F5" s="560"/>
    </row>
    <row r="6" spans="1:6" ht="18">
      <c r="A6" s="561" t="s">
        <v>9</v>
      </c>
      <c r="B6" s="561"/>
      <c r="C6" s="561"/>
      <c r="D6" s="561"/>
      <c r="E6" s="561"/>
      <c r="F6" s="561"/>
    </row>
    <row r="7" spans="1:6" ht="15">
      <c r="A7" s="562" t="s">
        <v>294</v>
      </c>
      <c r="B7" s="562"/>
      <c r="C7" s="562"/>
      <c r="D7" s="562"/>
      <c r="E7" s="562"/>
      <c r="F7" s="562"/>
    </row>
    <row r="8" spans="1:6" ht="15.75" thickBot="1">
      <c r="A8" s="563" t="str">
        <f>PR!A7</f>
        <v>Maria Lopez ES</v>
      </c>
      <c r="B8" s="563"/>
      <c r="C8" s="563"/>
      <c r="D8" s="563"/>
      <c r="E8" s="563"/>
      <c r="F8" s="563"/>
    </row>
    <row r="9" spans="1:6" ht="18">
      <c r="A9" s="568" t="s">
        <v>155</v>
      </c>
      <c r="B9" s="568"/>
      <c r="C9" s="568"/>
      <c r="D9" s="568"/>
      <c r="E9" s="568"/>
      <c r="F9" s="568"/>
    </row>
    <row r="10" spans="1:6" s="74" customFormat="1" ht="14.25">
      <c r="A10" s="254" t="s">
        <v>156</v>
      </c>
      <c r="B10" s="564"/>
      <c r="C10" s="565"/>
      <c r="D10" s="156" t="s">
        <v>157</v>
      </c>
      <c r="E10" s="566" t="str">
        <f>PR!D10</f>
        <v>26-01-015</v>
      </c>
      <c r="F10" s="567"/>
    </row>
    <row r="11" spans="1:6" ht="14.25">
      <c r="A11" s="154" t="s">
        <v>158</v>
      </c>
      <c r="B11" s="569" t="s">
        <v>223</v>
      </c>
      <c r="C11" s="570"/>
      <c r="D11" s="155" t="s">
        <v>159</v>
      </c>
      <c r="E11" s="571"/>
      <c r="F11" s="572"/>
    </row>
    <row r="12" spans="1:6" ht="25.5">
      <c r="A12" s="156" t="s">
        <v>160</v>
      </c>
      <c r="B12" s="573"/>
      <c r="C12" s="574"/>
      <c r="D12" s="156" t="s">
        <v>161</v>
      </c>
      <c r="E12" s="156"/>
      <c r="F12" s="157" t="s">
        <v>367</v>
      </c>
    </row>
    <row r="13" spans="1:6" ht="14.25">
      <c r="A13" s="158" t="s">
        <v>162</v>
      </c>
      <c r="B13" s="159"/>
      <c r="C13" s="159"/>
      <c r="D13" s="159"/>
      <c r="E13" s="159"/>
      <c r="F13" s="160"/>
    </row>
    <row r="14" spans="1:6" ht="14.25">
      <c r="A14" s="575" t="s">
        <v>163</v>
      </c>
      <c r="B14" s="576"/>
      <c r="C14" s="576"/>
      <c r="D14" s="576"/>
      <c r="E14" s="576"/>
      <c r="F14" s="577"/>
    </row>
    <row r="15" spans="1:6">
      <c r="A15" s="161"/>
      <c r="B15" s="162"/>
      <c r="C15" s="163"/>
      <c r="D15" s="164"/>
      <c r="E15" s="165"/>
      <c r="F15" s="166"/>
    </row>
    <row r="16" spans="1:6" s="74" customFormat="1" ht="27" customHeight="1">
      <c r="A16" s="578" t="s">
        <v>164</v>
      </c>
      <c r="B16" s="578"/>
      <c r="C16" s="307" t="s">
        <v>165</v>
      </c>
      <c r="D16" s="169" t="s">
        <v>166</v>
      </c>
      <c r="E16" s="579" t="s">
        <v>287</v>
      </c>
      <c r="F16" s="580"/>
    </row>
    <row r="17" spans="1:256" s="75" customFormat="1" ht="27" customHeight="1">
      <c r="A17" s="578" t="s">
        <v>167</v>
      </c>
      <c r="B17" s="578"/>
      <c r="C17" s="168"/>
      <c r="D17" s="169" t="s">
        <v>168</v>
      </c>
      <c r="E17" s="581" t="s">
        <v>199</v>
      </c>
      <c r="F17" s="582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  <c r="DI17" s="74"/>
      <c r="DJ17" s="74"/>
      <c r="DK17" s="74"/>
      <c r="DL17" s="74"/>
      <c r="DM17" s="74"/>
      <c r="DN17" s="74"/>
      <c r="DO17" s="74"/>
      <c r="DP17" s="74"/>
      <c r="DQ17" s="74"/>
      <c r="DR17" s="74"/>
      <c r="DS17" s="74"/>
      <c r="DT17" s="74"/>
      <c r="DU17" s="74"/>
      <c r="DV17" s="74"/>
      <c r="DW17" s="74"/>
      <c r="DX17" s="74"/>
      <c r="DY17" s="74"/>
      <c r="DZ17" s="74"/>
      <c r="EA17" s="74"/>
      <c r="EB17" s="74"/>
      <c r="EC17" s="74"/>
      <c r="ED17" s="74"/>
      <c r="EE17" s="74"/>
      <c r="EF17" s="74"/>
      <c r="EG17" s="74"/>
      <c r="EH17" s="74"/>
      <c r="EI17" s="74"/>
      <c r="EJ17" s="74"/>
      <c r="EK17" s="74"/>
      <c r="EL17" s="74"/>
      <c r="EM17" s="74"/>
      <c r="EN17" s="74"/>
      <c r="EO17" s="74"/>
      <c r="EP17" s="74"/>
      <c r="EQ17" s="74"/>
      <c r="ER17" s="74"/>
      <c r="ES17" s="74"/>
      <c r="ET17" s="74"/>
      <c r="EU17" s="74"/>
      <c r="EV17" s="74"/>
      <c r="EW17" s="74"/>
      <c r="EX17" s="74"/>
      <c r="EY17" s="74"/>
      <c r="EZ17" s="74"/>
      <c r="FA17" s="74"/>
      <c r="FB17" s="74"/>
      <c r="FC17" s="74"/>
      <c r="FD17" s="74"/>
      <c r="FE17" s="74"/>
      <c r="FF17" s="74"/>
      <c r="FG17" s="74"/>
      <c r="FH17" s="74"/>
      <c r="FI17" s="74"/>
      <c r="FJ17" s="74"/>
      <c r="FK17" s="74"/>
      <c r="FL17" s="74"/>
      <c r="FM17" s="74"/>
      <c r="FN17" s="74"/>
      <c r="FO17" s="74"/>
      <c r="FP17" s="74"/>
      <c r="FQ17" s="74"/>
      <c r="FR17" s="74"/>
      <c r="FS17" s="74"/>
      <c r="FT17" s="74"/>
      <c r="FU17" s="74"/>
      <c r="FV17" s="74"/>
      <c r="FW17" s="74"/>
      <c r="FX17" s="74"/>
      <c r="FY17" s="74"/>
      <c r="FZ17" s="74"/>
      <c r="GA17" s="74"/>
      <c r="GB17" s="74"/>
      <c r="GC17" s="74"/>
      <c r="GD17" s="74"/>
      <c r="GE17" s="74"/>
      <c r="GF17" s="74"/>
      <c r="GG17" s="74"/>
      <c r="GH17" s="74"/>
      <c r="GI17" s="74"/>
      <c r="GJ17" s="74"/>
      <c r="GK17" s="74"/>
      <c r="GL17" s="74"/>
      <c r="GM17" s="74"/>
      <c r="GN17" s="74"/>
      <c r="GO17" s="74"/>
      <c r="GP17" s="74"/>
      <c r="GQ17" s="74"/>
      <c r="GR17" s="74"/>
      <c r="GS17" s="74"/>
      <c r="GT17" s="74"/>
      <c r="GU17" s="74"/>
      <c r="GV17" s="74"/>
      <c r="GW17" s="74"/>
      <c r="GX17" s="74"/>
      <c r="GY17" s="74"/>
      <c r="GZ17" s="74"/>
      <c r="HA17" s="74"/>
      <c r="HB17" s="74"/>
      <c r="HC17" s="74"/>
      <c r="HD17" s="74"/>
      <c r="HE17" s="74"/>
      <c r="HF17" s="74"/>
      <c r="HG17" s="74"/>
      <c r="HH17" s="74"/>
      <c r="HI17" s="74"/>
      <c r="HJ17" s="74"/>
      <c r="HK17" s="74"/>
      <c r="HL17" s="74"/>
      <c r="HM17" s="74"/>
      <c r="HN17" s="74"/>
      <c r="HO17" s="74"/>
      <c r="HP17" s="74"/>
      <c r="HQ17" s="74"/>
      <c r="HR17" s="74"/>
      <c r="HS17" s="74"/>
      <c r="HT17" s="74"/>
      <c r="HU17" s="74"/>
      <c r="HV17" s="74"/>
      <c r="HW17" s="74"/>
      <c r="HX17" s="74"/>
      <c r="HY17" s="74"/>
      <c r="HZ17" s="74"/>
      <c r="IA17" s="74"/>
      <c r="IB17" s="74"/>
      <c r="IC17" s="74"/>
      <c r="ID17" s="74"/>
      <c r="IE17" s="74"/>
      <c r="IF17" s="74"/>
      <c r="IG17" s="74"/>
      <c r="IH17" s="74"/>
      <c r="II17" s="74"/>
      <c r="IJ17" s="74"/>
      <c r="IK17" s="74"/>
      <c r="IL17" s="74"/>
      <c r="IM17" s="74"/>
      <c r="IN17" s="74"/>
      <c r="IO17" s="74"/>
      <c r="IP17" s="74"/>
      <c r="IQ17" s="74"/>
      <c r="IR17" s="74"/>
      <c r="IS17" s="74"/>
      <c r="IT17" s="74"/>
      <c r="IU17" s="74"/>
      <c r="IV17" s="74"/>
    </row>
    <row r="18" spans="1:256" ht="41.25" customHeight="1">
      <c r="A18" s="170" t="s">
        <v>148</v>
      </c>
      <c r="B18" s="171" t="s">
        <v>1</v>
      </c>
      <c r="C18" s="167" t="s">
        <v>3</v>
      </c>
      <c r="D18" s="171" t="s">
        <v>2</v>
      </c>
      <c r="E18" s="172" t="s">
        <v>6</v>
      </c>
      <c r="F18" s="167" t="s">
        <v>169</v>
      </c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  <c r="HI18" s="70"/>
      <c r="HJ18" s="70"/>
      <c r="HK18" s="70"/>
      <c r="HL18" s="70"/>
      <c r="HM18" s="70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70"/>
      <c r="HZ18" s="70"/>
      <c r="IA18" s="70"/>
      <c r="IB18" s="70"/>
      <c r="IC18" s="70"/>
      <c r="ID18" s="70"/>
      <c r="IE18" s="70"/>
      <c r="IF18" s="70"/>
      <c r="IG18" s="70"/>
      <c r="IH18" s="70"/>
      <c r="II18" s="70"/>
      <c r="IJ18" s="70"/>
      <c r="IK18" s="70"/>
      <c r="IL18" s="70"/>
      <c r="IM18" s="70"/>
      <c r="IN18" s="70"/>
      <c r="IO18" s="70"/>
      <c r="IP18" s="70"/>
      <c r="IQ18" s="70"/>
      <c r="IR18" s="70"/>
      <c r="IS18" s="70"/>
      <c r="IT18" s="70"/>
      <c r="IU18" s="70"/>
      <c r="IV18" s="70"/>
    </row>
    <row r="19" spans="1:256" ht="14.25">
      <c r="A19" s="249"/>
      <c r="B19" s="258" t="str">
        <f>PR!B14</f>
        <v>pc</v>
      </c>
      <c r="C19" s="254" t="str">
        <f>Abstract!D17</f>
        <v>8GB RAM DDR3 1600MHz</v>
      </c>
      <c r="D19" s="258">
        <f>PR!D14</f>
        <v>2</v>
      </c>
      <c r="E19" s="172"/>
      <c r="F19" s="250">
        <f t="shared" ref="F19:F22" si="0">E19*D19</f>
        <v>0</v>
      </c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  <c r="DZ19" s="70"/>
      <c r="EA19" s="70"/>
      <c r="EB19" s="70"/>
      <c r="EC19" s="70"/>
      <c r="ED19" s="70"/>
      <c r="EE19" s="70"/>
      <c r="EF19" s="70"/>
      <c r="EG19" s="70"/>
      <c r="EH19" s="70"/>
      <c r="EI19" s="70"/>
      <c r="EJ19" s="70"/>
      <c r="EK19" s="70"/>
      <c r="EL19" s="70"/>
      <c r="EM19" s="70"/>
      <c r="EN19" s="70"/>
      <c r="EO19" s="70"/>
      <c r="EP19" s="70"/>
      <c r="EQ19" s="70"/>
      <c r="ER19" s="70"/>
      <c r="ES19" s="70"/>
      <c r="ET19" s="70"/>
      <c r="EU19" s="70"/>
      <c r="EV19" s="70"/>
      <c r="EW19" s="70"/>
      <c r="EX19" s="70"/>
      <c r="EY19" s="70"/>
      <c r="EZ19" s="70"/>
      <c r="FA19" s="70"/>
      <c r="FB19" s="70"/>
      <c r="FC19" s="70"/>
      <c r="FD19" s="70"/>
      <c r="FE19" s="70"/>
      <c r="FF19" s="70"/>
      <c r="FG19" s="70"/>
      <c r="FH19" s="70"/>
      <c r="FI19" s="70"/>
      <c r="FJ19" s="70"/>
      <c r="FK19" s="70"/>
      <c r="FL19" s="70"/>
      <c r="FM19" s="70"/>
      <c r="FN19" s="70"/>
      <c r="FO19" s="70"/>
      <c r="FP19" s="70"/>
      <c r="FQ19" s="70"/>
      <c r="FR19" s="70"/>
      <c r="FS19" s="70"/>
      <c r="FT19" s="70"/>
      <c r="FU19" s="70"/>
      <c r="FV19" s="70"/>
      <c r="FW19" s="70"/>
      <c r="FX19" s="70"/>
      <c r="FY19" s="70"/>
      <c r="FZ19" s="70"/>
      <c r="GA19" s="70"/>
      <c r="GB19" s="70"/>
      <c r="GC19" s="70"/>
      <c r="GD19" s="70"/>
      <c r="GE19" s="70"/>
      <c r="GF19" s="70"/>
      <c r="GG19" s="70"/>
      <c r="GH19" s="70"/>
      <c r="GI19" s="70"/>
      <c r="GJ19" s="70"/>
      <c r="GK19" s="70"/>
      <c r="GL19" s="70"/>
      <c r="GM19" s="70"/>
      <c r="GN19" s="70"/>
      <c r="GO19" s="70"/>
      <c r="GP19" s="70"/>
      <c r="GQ19" s="70"/>
      <c r="GR19" s="70"/>
      <c r="GS19" s="70"/>
      <c r="GT19" s="70"/>
      <c r="GU19" s="70"/>
      <c r="GV19" s="70"/>
      <c r="GW19" s="70"/>
      <c r="GX19" s="70"/>
      <c r="GY19" s="70"/>
      <c r="GZ19" s="70"/>
      <c r="HA19" s="70"/>
      <c r="HB19" s="70"/>
      <c r="HC19" s="70"/>
      <c r="HD19" s="70"/>
      <c r="HE19" s="70"/>
      <c r="HF19" s="70"/>
      <c r="HG19" s="70"/>
      <c r="HH19" s="70"/>
      <c r="HI19" s="70"/>
      <c r="HJ19" s="70"/>
      <c r="HK19" s="70"/>
      <c r="HL19" s="70"/>
      <c r="HM19" s="70"/>
      <c r="HN19" s="70"/>
      <c r="HO19" s="70"/>
      <c r="HP19" s="70"/>
      <c r="HQ19" s="70"/>
      <c r="HR19" s="70"/>
      <c r="HS19" s="70"/>
      <c r="HT19" s="70"/>
      <c r="HU19" s="70"/>
      <c r="HV19" s="70"/>
      <c r="HW19" s="70"/>
      <c r="HX19" s="70"/>
      <c r="HY19" s="70"/>
      <c r="HZ19" s="70"/>
      <c r="IA19" s="70"/>
      <c r="IB19" s="70"/>
      <c r="IC19" s="70"/>
      <c r="ID19" s="70"/>
      <c r="IE19" s="70"/>
      <c r="IF19" s="70"/>
      <c r="IG19" s="70"/>
      <c r="IH19" s="70"/>
      <c r="II19" s="70"/>
      <c r="IJ19" s="70"/>
      <c r="IK19" s="70"/>
      <c r="IL19" s="70"/>
      <c r="IM19" s="70"/>
      <c r="IN19" s="70"/>
      <c r="IO19" s="70"/>
      <c r="IP19" s="70"/>
      <c r="IQ19" s="70"/>
      <c r="IR19" s="70"/>
      <c r="IS19" s="70"/>
      <c r="IT19" s="70"/>
      <c r="IU19" s="70"/>
      <c r="IV19" s="70"/>
    </row>
    <row r="20" spans="1:256" ht="14.25">
      <c r="A20" s="249"/>
      <c r="B20" s="258" t="str">
        <f>PR!B15</f>
        <v>pc</v>
      </c>
      <c r="C20" s="254" t="str">
        <f>Abstract!D18</f>
        <v>8GB RAM DDR4 2666MHz/1333MHz</v>
      </c>
      <c r="D20" s="258">
        <f>PR!D15</f>
        <v>1</v>
      </c>
      <c r="E20" s="172"/>
      <c r="F20" s="250">
        <f t="shared" si="0"/>
        <v>0</v>
      </c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DZ20" s="70"/>
      <c r="EA20" s="70"/>
      <c r="EB20" s="70"/>
      <c r="EC20" s="70"/>
      <c r="ED20" s="70"/>
      <c r="EE20" s="70"/>
      <c r="EF20" s="70"/>
      <c r="EG20" s="70"/>
      <c r="EH20" s="70"/>
      <c r="EI20" s="70"/>
      <c r="EJ20" s="70"/>
      <c r="EK20" s="70"/>
      <c r="EL20" s="70"/>
      <c r="EM20" s="70"/>
      <c r="EN20" s="70"/>
      <c r="EO20" s="70"/>
      <c r="EP20" s="70"/>
      <c r="EQ20" s="70"/>
      <c r="ER20" s="70"/>
      <c r="ES20" s="70"/>
      <c r="ET20" s="70"/>
      <c r="EU20" s="70"/>
      <c r="EV20" s="70"/>
      <c r="EW20" s="70"/>
      <c r="EX20" s="70"/>
      <c r="EY20" s="70"/>
      <c r="EZ20" s="70"/>
      <c r="FA20" s="70"/>
      <c r="FB20" s="70"/>
      <c r="FC20" s="70"/>
      <c r="FD20" s="70"/>
      <c r="FE20" s="70"/>
      <c r="FF20" s="70"/>
      <c r="FG20" s="70"/>
      <c r="FH20" s="70"/>
      <c r="FI20" s="70"/>
      <c r="FJ20" s="70"/>
      <c r="FK20" s="70"/>
      <c r="FL20" s="70"/>
      <c r="FM20" s="70"/>
      <c r="FN20" s="70"/>
      <c r="FO20" s="70"/>
      <c r="FP20" s="70"/>
      <c r="FQ20" s="70"/>
      <c r="FR20" s="70"/>
      <c r="FS20" s="70"/>
      <c r="FT20" s="70"/>
      <c r="FU20" s="70"/>
      <c r="FV20" s="70"/>
      <c r="FW20" s="70"/>
      <c r="FX20" s="70"/>
      <c r="FY20" s="70"/>
      <c r="FZ20" s="70"/>
      <c r="GA20" s="70"/>
      <c r="GB20" s="70"/>
      <c r="GC20" s="70"/>
      <c r="GD20" s="70"/>
      <c r="GE20" s="70"/>
      <c r="GF20" s="70"/>
      <c r="GG20" s="70"/>
      <c r="GH20" s="70"/>
      <c r="GI20" s="70"/>
      <c r="GJ20" s="70"/>
      <c r="GK20" s="70"/>
      <c r="GL20" s="70"/>
      <c r="GM20" s="70"/>
      <c r="GN20" s="70"/>
      <c r="GO20" s="70"/>
      <c r="GP20" s="70"/>
      <c r="GQ20" s="70"/>
      <c r="GR20" s="70"/>
      <c r="GS20" s="70"/>
      <c r="GT20" s="70"/>
      <c r="GU20" s="70"/>
      <c r="GV20" s="70"/>
      <c r="GW20" s="70"/>
      <c r="GX20" s="70"/>
      <c r="GY20" s="70"/>
      <c r="GZ20" s="70"/>
      <c r="HA20" s="70"/>
      <c r="HB20" s="70"/>
      <c r="HC20" s="70"/>
      <c r="HD20" s="70"/>
      <c r="HE20" s="70"/>
      <c r="HF20" s="70"/>
      <c r="HG20" s="70"/>
      <c r="HH20" s="70"/>
      <c r="HI20" s="70"/>
      <c r="HJ20" s="70"/>
      <c r="HK20" s="70"/>
      <c r="HL20" s="70"/>
      <c r="HM20" s="70"/>
      <c r="HN20" s="70"/>
      <c r="HO20" s="70"/>
      <c r="HP20" s="70"/>
      <c r="HQ20" s="70"/>
      <c r="HR20" s="70"/>
      <c r="HS20" s="70"/>
      <c r="HT20" s="70"/>
      <c r="HU20" s="70"/>
      <c r="HV20" s="70"/>
      <c r="HW20" s="70"/>
      <c r="HX20" s="70"/>
      <c r="HY20" s="70"/>
      <c r="HZ20" s="70"/>
      <c r="IA20" s="70"/>
      <c r="IB20" s="70"/>
      <c r="IC20" s="70"/>
      <c r="ID20" s="70"/>
      <c r="IE20" s="70"/>
      <c r="IF20" s="70"/>
      <c r="IG20" s="70"/>
      <c r="IH20" s="70"/>
      <c r="II20" s="70"/>
      <c r="IJ20" s="70"/>
      <c r="IK20" s="70"/>
      <c r="IL20" s="70"/>
      <c r="IM20" s="70"/>
      <c r="IN20" s="70"/>
      <c r="IO20" s="70"/>
      <c r="IP20" s="70"/>
      <c r="IQ20" s="70"/>
      <c r="IR20" s="70"/>
      <c r="IS20" s="70"/>
      <c r="IT20" s="70"/>
      <c r="IU20" s="70"/>
      <c r="IV20" s="70"/>
    </row>
    <row r="21" spans="1:256" ht="14.25">
      <c r="A21" s="249"/>
      <c r="B21" s="258" t="str">
        <f>PR!B16</f>
        <v>pcs</v>
      </c>
      <c r="C21" s="254" t="str">
        <f>Abstract!D19</f>
        <v>Solid State Drive 128 gb</v>
      </c>
      <c r="D21" s="258">
        <f>PR!D16</f>
        <v>3</v>
      </c>
      <c r="E21" s="172"/>
      <c r="F21" s="250">
        <f t="shared" si="0"/>
        <v>0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B21" s="70"/>
      <c r="FC21" s="70"/>
      <c r="FD21" s="70"/>
      <c r="FE21" s="70"/>
      <c r="FF21" s="70"/>
      <c r="FG21" s="70"/>
      <c r="FH21" s="70"/>
      <c r="FI21" s="70"/>
      <c r="FJ21" s="70"/>
      <c r="FK21" s="70"/>
      <c r="FL21" s="70"/>
      <c r="FM21" s="70"/>
      <c r="FN21" s="70"/>
      <c r="FO21" s="70"/>
      <c r="FP21" s="70"/>
      <c r="FQ21" s="70"/>
      <c r="FR21" s="70"/>
      <c r="FS21" s="70"/>
      <c r="FT21" s="70"/>
      <c r="FU21" s="70"/>
      <c r="FV21" s="70"/>
      <c r="FW21" s="70"/>
      <c r="FX21" s="70"/>
      <c r="FY21" s="70"/>
      <c r="FZ21" s="70"/>
      <c r="GA21" s="70"/>
      <c r="GB21" s="70"/>
      <c r="GC21" s="70"/>
      <c r="GD21" s="70"/>
      <c r="GE21" s="70"/>
      <c r="GF21" s="70"/>
      <c r="GG21" s="70"/>
      <c r="GH21" s="70"/>
      <c r="GI21" s="70"/>
      <c r="GJ21" s="70"/>
      <c r="GK21" s="70"/>
      <c r="GL21" s="70"/>
      <c r="GM21" s="70"/>
      <c r="GN21" s="70"/>
      <c r="GO21" s="70"/>
      <c r="GP21" s="70"/>
      <c r="GQ21" s="70"/>
      <c r="GR21" s="70"/>
      <c r="GS21" s="70"/>
      <c r="GT21" s="70"/>
      <c r="GU21" s="70"/>
      <c r="GV21" s="70"/>
      <c r="GW21" s="70"/>
      <c r="GX21" s="70"/>
      <c r="GY21" s="70"/>
      <c r="GZ21" s="70"/>
      <c r="HA21" s="70"/>
      <c r="HB21" s="70"/>
      <c r="HC21" s="70"/>
      <c r="HD21" s="70"/>
      <c r="HE21" s="70"/>
      <c r="HF21" s="70"/>
      <c r="HG21" s="70"/>
      <c r="HH21" s="70"/>
      <c r="HI21" s="70"/>
      <c r="HJ21" s="70"/>
      <c r="HK21" s="70"/>
      <c r="HL21" s="70"/>
      <c r="HM21" s="70"/>
      <c r="HN21" s="70"/>
      <c r="HO21" s="70"/>
      <c r="HP21" s="70"/>
      <c r="HQ21" s="70"/>
      <c r="HR21" s="70"/>
      <c r="HS21" s="70"/>
      <c r="HT21" s="70"/>
      <c r="HU21" s="70"/>
      <c r="HV21" s="70"/>
      <c r="HW21" s="70"/>
      <c r="HX21" s="70"/>
      <c r="HY21" s="70"/>
      <c r="HZ21" s="70"/>
      <c r="IA21" s="70"/>
      <c r="IB21" s="70"/>
      <c r="IC21" s="70"/>
      <c r="ID21" s="70"/>
      <c r="IE21" s="70"/>
      <c r="IF21" s="70"/>
      <c r="IG21" s="70"/>
      <c r="IH21" s="70"/>
      <c r="II21" s="70"/>
      <c r="IJ21" s="70"/>
      <c r="IK21" s="70"/>
      <c r="IL21" s="70"/>
      <c r="IM21" s="70"/>
      <c r="IN21" s="70"/>
      <c r="IO21" s="70"/>
      <c r="IP21" s="70"/>
      <c r="IQ21" s="70"/>
      <c r="IR21" s="70"/>
      <c r="IS21" s="70"/>
      <c r="IT21" s="70"/>
      <c r="IU21" s="70"/>
      <c r="IV21" s="70"/>
    </row>
    <row r="22" spans="1:256" ht="14.25">
      <c r="A22" s="249"/>
      <c r="B22" s="258" t="str">
        <f>PR!B17</f>
        <v>pc</v>
      </c>
      <c r="C22" s="254" t="str">
        <f>Abstract!D20</f>
        <v>8gb RAM for Acer Laptop- P258-MG</v>
      </c>
      <c r="D22" s="258">
        <f>PR!D17</f>
        <v>1</v>
      </c>
      <c r="E22" s="172"/>
      <c r="F22" s="250">
        <f t="shared" si="0"/>
        <v>0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0"/>
      <c r="DO22" s="70"/>
      <c r="DP22" s="70"/>
      <c r="DQ22" s="70"/>
      <c r="DR22" s="70"/>
      <c r="DS22" s="70"/>
      <c r="DT22" s="70"/>
      <c r="DU22" s="70"/>
      <c r="DV22" s="70"/>
      <c r="DW22" s="70"/>
      <c r="DX22" s="70"/>
      <c r="DY22" s="70"/>
      <c r="DZ22" s="70"/>
      <c r="EA22" s="70"/>
      <c r="EB22" s="70"/>
      <c r="EC22" s="70"/>
      <c r="ED22" s="70"/>
      <c r="EE22" s="70"/>
      <c r="EF22" s="70"/>
      <c r="EG22" s="70"/>
      <c r="EH22" s="70"/>
      <c r="EI22" s="70"/>
      <c r="EJ22" s="70"/>
      <c r="EK22" s="70"/>
      <c r="EL22" s="70"/>
      <c r="EM22" s="70"/>
      <c r="EN22" s="70"/>
      <c r="EO22" s="70"/>
      <c r="EP22" s="70"/>
      <c r="EQ22" s="70"/>
      <c r="ER22" s="70"/>
      <c r="ES22" s="70"/>
      <c r="ET22" s="70"/>
      <c r="EU22" s="70"/>
      <c r="EV22" s="70"/>
      <c r="EW22" s="70"/>
      <c r="EX22" s="70"/>
      <c r="EY22" s="70"/>
      <c r="EZ22" s="70"/>
      <c r="FA22" s="70"/>
      <c r="FB22" s="70"/>
      <c r="FC22" s="70"/>
      <c r="FD22" s="70"/>
      <c r="FE22" s="70"/>
      <c r="FF22" s="70"/>
      <c r="FG22" s="70"/>
      <c r="FH22" s="70"/>
      <c r="FI22" s="70"/>
      <c r="FJ22" s="70"/>
      <c r="FK22" s="70"/>
      <c r="FL22" s="70"/>
      <c r="FM22" s="70"/>
      <c r="FN22" s="70"/>
      <c r="FO22" s="70"/>
      <c r="FP22" s="70"/>
      <c r="FQ22" s="70"/>
      <c r="FR22" s="70"/>
      <c r="FS22" s="70"/>
      <c r="FT22" s="70"/>
      <c r="FU22" s="70"/>
      <c r="FV22" s="70"/>
      <c r="FW22" s="70"/>
      <c r="FX22" s="70"/>
      <c r="FY22" s="70"/>
      <c r="FZ22" s="70"/>
      <c r="GA22" s="70"/>
      <c r="GB22" s="70"/>
      <c r="GC22" s="70"/>
      <c r="GD22" s="70"/>
      <c r="GE22" s="70"/>
      <c r="GF22" s="70"/>
      <c r="GG22" s="70"/>
      <c r="GH22" s="70"/>
      <c r="GI22" s="70"/>
      <c r="GJ22" s="70"/>
      <c r="GK22" s="70"/>
      <c r="GL22" s="70"/>
      <c r="GM22" s="70"/>
      <c r="GN22" s="70"/>
      <c r="GO22" s="70"/>
      <c r="GP22" s="70"/>
      <c r="GQ22" s="70"/>
      <c r="GR22" s="70"/>
      <c r="GS22" s="70"/>
      <c r="GT22" s="70"/>
      <c r="GU22" s="70"/>
      <c r="GV22" s="70"/>
      <c r="GW22" s="70"/>
      <c r="GX22" s="70"/>
      <c r="GY22" s="70"/>
      <c r="GZ22" s="70"/>
      <c r="HA22" s="70"/>
      <c r="HB22" s="70"/>
      <c r="HC22" s="70"/>
      <c r="HD22" s="70"/>
      <c r="HE22" s="70"/>
      <c r="HF22" s="70"/>
      <c r="HG22" s="70"/>
      <c r="HH22" s="70"/>
      <c r="HI22" s="70"/>
      <c r="HJ22" s="70"/>
      <c r="HK22" s="70"/>
      <c r="HL22" s="70"/>
      <c r="HM22" s="70"/>
      <c r="HN22" s="70"/>
      <c r="HO22" s="70"/>
      <c r="HP22" s="70"/>
      <c r="HQ22" s="70"/>
      <c r="HR22" s="70"/>
      <c r="HS22" s="70"/>
      <c r="HT22" s="70"/>
      <c r="HU22" s="70"/>
      <c r="HV22" s="70"/>
      <c r="HW22" s="70"/>
      <c r="HX22" s="70"/>
      <c r="HY22" s="70"/>
      <c r="HZ22" s="70"/>
      <c r="IA22" s="70"/>
      <c r="IB22" s="70"/>
      <c r="IC22" s="70"/>
      <c r="ID22" s="70"/>
      <c r="IE22" s="70"/>
      <c r="IF22" s="70"/>
      <c r="IG22" s="70"/>
      <c r="IH22" s="70"/>
      <c r="II22" s="70"/>
      <c r="IJ22" s="70"/>
      <c r="IK22" s="70"/>
      <c r="IL22" s="70"/>
      <c r="IM22" s="70"/>
      <c r="IN22" s="70"/>
      <c r="IO22" s="70"/>
      <c r="IP22" s="70"/>
      <c r="IQ22" s="70"/>
      <c r="IR22" s="70"/>
      <c r="IS22" s="70"/>
      <c r="IT22" s="70"/>
      <c r="IU22" s="70"/>
      <c r="IV22" s="70"/>
    </row>
    <row r="23" spans="1:256" ht="14.25">
      <c r="A23" s="249"/>
      <c r="B23" s="258" t="str">
        <f>PR!B18</f>
        <v>pc</v>
      </c>
      <c r="C23" s="254" t="str">
        <f>Abstract!D21</f>
        <v>512gb RAM for Acer Laptop- P258-MG</v>
      </c>
      <c r="D23" s="258">
        <f>PR!D18</f>
        <v>1</v>
      </c>
      <c r="E23" s="250">
        <f>Abstract!H21</f>
        <v>1500</v>
      </c>
      <c r="F23" s="250">
        <f>E23*D23</f>
        <v>1500</v>
      </c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  <c r="DE23" s="70"/>
      <c r="DF23" s="70"/>
      <c r="DG23" s="70"/>
      <c r="DH23" s="70"/>
      <c r="DI23" s="70"/>
      <c r="DJ23" s="70"/>
      <c r="DK23" s="70"/>
      <c r="DL23" s="70"/>
      <c r="DM23" s="70"/>
      <c r="DN23" s="70"/>
      <c r="DO23" s="70"/>
      <c r="DP23" s="70"/>
      <c r="DQ23" s="70"/>
      <c r="DR23" s="70"/>
      <c r="DS23" s="70"/>
      <c r="DT23" s="70"/>
      <c r="DU23" s="70"/>
      <c r="DV23" s="70"/>
      <c r="DW23" s="70"/>
      <c r="DX23" s="70"/>
      <c r="DY23" s="70"/>
      <c r="DZ23" s="70"/>
      <c r="EA23" s="70"/>
      <c r="EB23" s="70"/>
      <c r="EC23" s="70"/>
      <c r="ED23" s="70"/>
      <c r="EE23" s="70"/>
      <c r="EF23" s="70"/>
      <c r="EG23" s="70"/>
      <c r="EH23" s="70"/>
      <c r="EI23" s="70"/>
      <c r="EJ23" s="70"/>
      <c r="EK23" s="70"/>
      <c r="EL23" s="70"/>
      <c r="EM23" s="70"/>
      <c r="EN23" s="70"/>
      <c r="EO23" s="70"/>
      <c r="EP23" s="70"/>
      <c r="EQ23" s="70"/>
      <c r="ER23" s="70"/>
      <c r="ES23" s="70"/>
      <c r="ET23" s="70"/>
      <c r="EU23" s="70"/>
      <c r="EV23" s="70"/>
      <c r="EW23" s="70"/>
      <c r="EX23" s="70"/>
      <c r="EY23" s="70"/>
      <c r="EZ23" s="70"/>
      <c r="FA23" s="70"/>
      <c r="FB23" s="70"/>
      <c r="FC23" s="70"/>
      <c r="FD23" s="70"/>
      <c r="FE23" s="70"/>
      <c r="FF23" s="70"/>
      <c r="FG23" s="70"/>
      <c r="FH23" s="70"/>
      <c r="FI23" s="70"/>
      <c r="FJ23" s="70"/>
      <c r="FK23" s="70"/>
      <c r="FL23" s="70"/>
      <c r="FM23" s="70"/>
      <c r="FN23" s="70"/>
      <c r="FO23" s="70"/>
      <c r="FP23" s="70"/>
      <c r="FQ23" s="70"/>
      <c r="FR23" s="70"/>
      <c r="FS23" s="70"/>
      <c r="FT23" s="70"/>
      <c r="FU23" s="70"/>
      <c r="FV23" s="70"/>
      <c r="FW23" s="70"/>
      <c r="FX23" s="70"/>
      <c r="FY23" s="70"/>
      <c r="FZ23" s="70"/>
      <c r="GA23" s="70"/>
      <c r="GB23" s="70"/>
      <c r="GC23" s="70"/>
      <c r="GD23" s="70"/>
      <c r="GE23" s="70"/>
      <c r="GF23" s="70"/>
      <c r="GG23" s="70"/>
      <c r="GH23" s="70"/>
      <c r="GI23" s="70"/>
      <c r="GJ23" s="70"/>
      <c r="GK23" s="70"/>
      <c r="GL23" s="70"/>
      <c r="GM23" s="70"/>
      <c r="GN23" s="70"/>
      <c r="GO23" s="70"/>
      <c r="GP23" s="70"/>
      <c r="GQ23" s="70"/>
      <c r="GR23" s="70"/>
      <c r="GS23" s="70"/>
      <c r="GT23" s="70"/>
      <c r="GU23" s="70"/>
      <c r="GV23" s="70"/>
      <c r="GW23" s="70"/>
      <c r="GX23" s="70"/>
      <c r="GY23" s="70"/>
      <c r="GZ23" s="70"/>
      <c r="HA23" s="70"/>
      <c r="HB23" s="70"/>
      <c r="HC23" s="70"/>
      <c r="HD23" s="70"/>
      <c r="HE23" s="70"/>
      <c r="HF23" s="70"/>
      <c r="HG23" s="70"/>
      <c r="HH23" s="70"/>
      <c r="HI23" s="70"/>
      <c r="HJ23" s="70"/>
      <c r="HK23" s="70"/>
      <c r="HL23" s="70"/>
      <c r="HM23" s="70"/>
      <c r="HN23" s="70"/>
      <c r="HO23" s="70"/>
      <c r="HP23" s="70"/>
      <c r="HQ23" s="70"/>
      <c r="HR23" s="70"/>
      <c r="HS23" s="70"/>
      <c r="HT23" s="70"/>
      <c r="HU23" s="70"/>
      <c r="HV23" s="70"/>
      <c r="HW23" s="70"/>
      <c r="HX23" s="70"/>
      <c r="HY23" s="70"/>
      <c r="HZ23" s="70"/>
      <c r="IA23" s="70"/>
      <c r="IB23" s="70"/>
      <c r="IC23" s="70"/>
      <c r="ID23" s="70"/>
      <c r="IE23" s="70"/>
      <c r="IF23" s="70"/>
      <c r="IG23" s="70"/>
      <c r="IH23" s="70"/>
      <c r="II23" s="70"/>
      <c r="IJ23" s="70"/>
      <c r="IK23" s="70"/>
      <c r="IL23" s="70"/>
      <c r="IM23" s="70"/>
      <c r="IN23" s="70"/>
      <c r="IO23" s="70"/>
      <c r="IP23" s="70"/>
      <c r="IQ23" s="70"/>
      <c r="IR23" s="70"/>
      <c r="IS23" s="70"/>
      <c r="IT23" s="70"/>
      <c r="IU23" s="70"/>
      <c r="IV23" s="70"/>
    </row>
    <row r="24" spans="1:256">
      <c r="A24" s="173"/>
      <c r="B24" s="174"/>
      <c r="C24" s="175"/>
      <c r="D24" s="176"/>
      <c r="E24" s="177"/>
      <c r="F24" s="178"/>
    </row>
    <row r="25" spans="1:256">
      <c r="A25" s="179"/>
      <c r="B25" s="163"/>
      <c r="C25" s="163"/>
      <c r="D25" s="180"/>
      <c r="E25" s="165"/>
      <c r="F25" s="181"/>
    </row>
    <row r="26" spans="1:256" ht="32.25" customHeight="1">
      <c r="A26" s="182" t="s">
        <v>170</v>
      </c>
      <c r="B26" s="183"/>
      <c r="C26" s="583" t="s">
        <v>307</v>
      </c>
      <c r="D26" s="584"/>
      <c r="E26" s="585"/>
      <c r="F26" s="256">
        <f>SUM(F19:F25)</f>
        <v>1500</v>
      </c>
      <c r="N26" s="309" t="s">
        <v>4</v>
      </c>
    </row>
    <row r="27" spans="1:256" ht="14.25">
      <c r="A27" s="158"/>
      <c r="B27" s="159"/>
      <c r="C27" s="159"/>
      <c r="D27" s="185"/>
      <c r="E27" s="185"/>
      <c r="F27" s="186"/>
    </row>
    <row r="28" spans="1:256">
      <c r="A28" s="586" t="s">
        <v>171</v>
      </c>
      <c r="B28" s="587"/>
      <c r="C28" s="587"/>
      <c r="D28" s="587"/>
      <c r="E28" s="587"/>
      <c r="F28" s="588"/>
    </row>
    <row r="29" spans="1:256" ht="14.25" customHeight="1">
      <c r="A29" s="586"/>
      <c r="B29" s="587"/>
      <c r="C29" s="587"/>
      <c r="D29" s="587"/>
      <c r="E29" s="587"/>
      <c r="F29" s="588"/>
    </row>
    <row r="30" spans="1:256" ht="14.25">
      <c r="A30" s="187"/>
      <c r="B30" s="188"/>
      <c r="C30" s="188"/>
      <c r="D30" s="188"/>
      <c r="E30" s="189"/>
      <c r="F30" s="190"/>
    </row>
    <row r="31" spans="1:256" ht="14.25">
      <c r="A31" s="589" t="s">
        <v>172</v>
      </c>
      <c r="B31" s="590"/>
      <c r="C31" s="188"/>
      <c r="D31" s="591" t="s">
        <v>173</v>
      </c>
      <c r="E31" s="591"/>
      <c r="F31" s="190"/>
    </row>
    <row r="32" spans="1:256" ht="18">
      <c r="A32" s="592"/>
      <c r="B32" s="593"/>
      <c r="C32" s="593"/>
      <c r="D32" s="594"/>
      <c r="E32" s="594"/>
      <c r="F32" s="595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72"/>
      <c r="DN32" s="72"/>
      <c r="DO32" s="72"/>
      <c r="DP32" s="72"/>
      <c r="DQ32" s="72"/>
      <c r="DR32" s="72"/>
      <c r="DS32" s="72"/>
      <c r="DT32" s="72"/>
      <c r="DU32" s="72"/>
      <c r="DV32" s="72"/>
      <c r="DW32" s="72"/>
      <c r="DX32" s="72"/>
      <c r="DY32" s="72"/>
      <c r="DZ32" s="72"/>
      <c r="EA32" s="72"/>
      <c r="EB32" s="72"/>
      <c r="EC32" s="72"/>
      <c r="ED32" s="72"/>
      <c r="EE32" s="72"/>
      <c r="EF32" s="72"/>
      <c r="EG32" s="72"/>
      <c r="EH32" s="72"/>
      <c r="EI32" s="72"/>
      <c r="EJ32" s="72"/>
      <c r="EK32" s="72"/>
      <c r="EL32" s="72"/>
      <c r="EM32" s="72"/>
      <c r="EN32" s="72"/>
      <c r="EO32" s="72"/>
      <c r="EP32" s="72"/>
      <c r="EQ32" s="72"/>
      <c r="ER32" s="72"/>
      <c r="ES32" s="72"/>
      <c r="ET32" s="72"/>
      <c r="EU32" s="72"/>
      <c r="EV32" s="72"/>
      <c r="EW32" s="72"/>
      <c r="EX32" s="72"/>
      <c r="EY32" s="72"/>
      <c r="EZ32" s="72"/>
      <c r="FA32" s="72"/>
      <c r="FB32" s="72"/>
      <c r="FC32" s="72"/>
      <c r="FD32" s="72"/>
      <c r="FE32" s="72"/>
      <c r="FF32" s="72"/>
      <c r="FG32" s="72"/>
      <c r="FH32" s="72"/>
      <c r="FI32" s="72"/>
      <c r="FJ32" s="72"/>
      <c r="FK32" s="72"/>
      <c r="FL32" s="72"/>
      <c r="FM32" s="72"/>
      <c r="FN32" s="72"/>
      <c r="FO32" s="72"/>
      <c r="FP32" s="72"/>
      <c r="FQ32" s="72"/>
      <c r="FR32" s="72"/>
      <c r="FS32" s="72"/>
      <c r="FT32" s="72"/>
      <c r="FU32" s="72"/>
      <c r="FV32" s="72"/>
      <c r="FW32" s="72"/>
      <c r="FX32" s="72"/>
      <c r="FY32" s="72"/>
      <c r="FZ32" s="72"/>
      <c r="GA32" s="72"/>
      <c r="GB32" s="72"/>
      <c r="GC32" s="72"/>
      <c r="GD32" s="72"/>
      <c r="GE32" s="72"/>
      <c r="GF32" s="72"/>
      <c r="GG32" s="72"/>
      <c r="GH32" s="72"/>
      <c r="GI32" s="72"/>
      <c r="GJ32" s="72"/>
      <c r="GK32" s="72"/>
      <c r="GL32" s="72"/>
      <c r="GM32" s="72"/>
      <c r="GN32" s="72"/>
      <c r="GO32" s="72"/>
      <c r="GP32" s="72"/>
      <c r="GQ32" s="72"/>
      <c r="GR32" s="72"/>
      <c r="GS32" s="72"/>
      <c r="GT32" s="72"/>
      <c r="GU32" s="72"/>
      <c r="GV32" s="72"/>
      <c r="GW32" s="72"/>
      <c r="GX32" s="72"/>
      <c r="GY32" s="72"/>
      <c r="GZ32" s="72"/>
      <c r="HA32" s="72"/>
      <c r="HB32" s="72"/>
      <c r="HC32" s="72"/>
      <c r="HD32" s="72"/>
      <c r="HE32" s="72"/>
      <c r="HF32" s="72"/>
      <c r="HG32" s="72"/>
      <c r="HH32" s="72"/>
      <c r="HI32" s="72"/>
      <c r="HJ32" s="72"/>
      <c r="HK32" s="72"/>
      <c r="HL32" s="72"/>
      <c r="HM32" s="72"/>
      <c r="HN32" s="72"/>
      <c r="HO32" s="72"/>
      <c r="HP32" s="72"/>
      <c r="HQ32" s="72"/>
      <c r="HR32" s="72"/>
      <c r="HS32" s="72"/>
      <c r="HT32" s="72"/>
      <c r="HU32" s="72"/>
      <c r="HV32" s="72"/>
      <c r="HW32" s="72"/>
      <c r="HX32" s="72"/>
      <c r="HY32" s="72"/>
      <c r="HZ32" s="72"/>
      <c r="IA32" s="72"/>
      <c r="IB32" s="72"/>
      <c r="IC32" s="72"/>
      <c r="ID32" s="72"/>
      <c r="IE32" s="72"/>
      <c r="IF32" s="72"/>
      <c r="IG32" s="72"/>
      <c r="IH32" s="72"/>
      <c r="II32" s="72"/>
      <c r="IJ32" s="72"/>
      <c r="IK32" s="72"/>
      <c r="IL32" s="72"/>
      <c r="IM32" s="72"/>
      <c r="IN32" s="72"/>
      <c r="IO32" s="72"/>
      <c r="IP32" s="72"/>
      <c r="IQ32" s="72"/>
      <c r="IR32" s="72"/>
      <c r="IS32" s="72"/>
      <c r="IT32" s="72"/>
      <c r="IU32" s="72"/>
      <c r="IV32" s="72"/>
    </row>
    <row r="33" spans="1:256" ht="18">
      <c r="A33" s="592" t="s">
        <v>174</v>
      </c>
      <c r="B33" s="593"/>
      <c r="C33" s="593"/>
      <c r="D33" s="596" t="s">
        <v>289</v>
      </c>
      <c r="E33" s="596"/>
      <c r="F33" s="597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72"/>
      <c r="EC33" s="72"/>
      <c r="ED33" s="72"/>
      <c r="EE33" s="72"/>
      <c r="EF33" s="72"/>
      <c r="EG33" s="72"/>
      <c r="EH33" s="72"/>
      <c r="EI33" s="72"/>
      <c r="EJ33" s="72"/>
      <c r="EK33" s="72"/>
      <c r="EL33" s="72"/>
      <c r="EM33" s="72"/>
      <c r="EN33" s="72"/>
      <c r="EO33" s="72"/>
      <c r="EP33" s="72"/>
      <c r="EQ33" s="72"/>
      <c r="ER33" s="72"/>
      <c r="ES33" s="72"/>
      <c r="ET33" s="72"/>
      <c r="EU33" s="72"/>
      <c r="EV33" s="72"/>
      <c r="EW33" s="72"/>
      <c r="EX33" s="72"/>
      <c r="EY33" s="72"/>
      <c r="EZ33" s="72"/>
      <c r="FA33" s="72"/>
      <c r="FB33" s="72"/>
      <c r="FC33" s="72"/>
      <c r="FD33" s="72"/>
      <c r="FE33" s="72"/>
      <c r="FF33" s="72"/>
      <c r="FG33" s="72"/>
      <c r="FH33" s="72"/>
      <c r="FI33" s="72"/>
      <c r="FJ33" s="72"/>
      <c r="FK33" s="72"/>
      <c r="FL33" s="72"/>
      <c r="FM33" s="72"/>
      <c r="FN33" s="72"/>
      <c r="FO33" s="72"/>
      <c r="FP33" s="72"/>
      <c r="FQ33" s="72"/>
      <c r="FR33" s="72"/>
      <c r="FS33" s="72"/>
      <c r="FT33" s="72"/>
      <c r="FU33" s="72"/>
      <c r="FV33" s="72"/>
      <c r="FW33" s="72"/>
      <c r="FX33" s="72"/>
      <c r="FY33" s="72"/>
      <c r="FZ33" s="72"/>
      <c r="GA33" s="72"/>
      <c r="GB33" s="72"/>
      <c r="GC33" s="72"/>
      <c r="GD33" s="72"/>
      <c r="GE33" s="72"/>
      <c r="GF33" s="72"/>
      <c r="GG33" s="72"/>
      <c r="GH33" s="72"/>
      <c r="GI33" s="72"/>
      <c r="GJ33" s="72"/>
      <c r="GK33" s="72"/>
      <c r="GL33" s="72"/>
      <c r="GM33" s="72"/>
      <c r="GN33" s="72"/>
      <c r="GO33" s="72"/>
      <c r="GP33" s="72"/>
      <c r="GQ33" s="72"/>
      <c r="GR33" s="72"/>
      <c r="GS33" s="72"/>
      <c r="GT33" s="72"/>
      <c r="GU33" s="72"/>
      <c r="GV33" s="72"/>
      <c r="GW33" s="72"/>
      <c r="GX33" s="72"/>
      <c r="GY33" s="72"/>
      <c r="GZ33" s="72"/>
      <c r="HA33" s="72"/>
      <c r="HB33" s="72"/>
      <c r="HC33" s="72"/>
      <c r="HD33" s="72"/>
      <c r="HE33" s="72"/>
      <c r="HF33" s="72"/>
      <c r="HG33" s="72"/>
      <c r="HH33" s="72"/>
      <c r="HI33" s="72"/>
      <c r="HJ33" s="72"/>
      <c r="HK33" s="72"/>
      <c r="HL33" s="72"/>
      <c r="HM33" s="72"/>
      <c r="HN33" s="72"/>
      <c r="HO33" s="72"/>
      <c r="HP33" s="72"/>
      <c r="HQ33" s="72"/>
      <c r="HR33" s="72"/>
      <c r="HS33" s="72"/>
      <c r="HT33" s="72"/>
      <c r="HU33" s="72"/>
      <c r="HV33" s="72"/>
      <c r="HW33" s="72"/>
      <c r="HX33" s="72"/>
      <c r="HY33" s="72"/>
      <c r="HZ33" s="72"/>
      <c r="IA33" s="72"/>
      <c r="IB33" s="72"/>
      <c r="IC33" s="72"/>
      <c r="ID33" s="72"/>
      <c r="IE33" s="72"/>
      <c r="IF33" s="72"/>
      <c r="IG33" s="72"/>
      <c r="IH33" s="72"/>
      <c r="II33" s="72"/>
      <c r="IJ33" s="72"/>
      <c r="IK33" s="72"/>
      <c r="IL33" s="72"/>
      <c r="IM33" s="72"/>
      <c r="IN33" s="72"/>
      <c r="IO33" s="72"/>
      <c r="IP33" s="72"/>
      <c r="IQ33" s="72"/>
      <c r="IR33" s="72"/>
      <c r="IS33" s="72"/>
      <c r="IT33" s="72"/>
      <c r="IU33" s="72"/>
      <c r="IV33" s="72"/>
    </row>
    <row r="34" spans="1:256" ht="18">
      <c r="A34" s="598" t="s">
        <v>175</v>
      </c>
      <c r="B34" s="599"/>
      <c r="C34" s="599"/>
      <c r="D34" s="600" t="s">
        <v>290</v>
      </c>
      <c r="E34" s="600"/>
      <c r="F34" s="601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/>
      <c r="CX34" s="72"/>
      <c r="CY34" s="72"/>
      <c r="CZ34" s="72"/>
      <c r="DA34" s="72"/>
      <c r="DB34" s="72"/>
      <c r="DC34" s="72"/>
      <c r="DD34" s="72"/>
      <c r="DE34" s="72"/>
      <c r="DF34" s="72"/>
      <c r="DG34" s="72"/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/>
      <c r="DT34" s="72"/>
      <c r="DU34" s="72"/>
      <c r="DV34" s="72"/>
      <c r="DW34" s="72"/>
      <c r="DX34" s="72"/>
      <c r="DY34" s="72"/>
      <c r="DZ34" s="72"/>
      <c r="EA34" s="72"/>
      <c r="EB34" s="72"/>
      <c r="EC34" s="72"/>
      <c r="ED34" s="72"/>
      <c r="EE34" s="72"/>
      <c r="EF34" s="72"/>
      <c r="EG34" s="72"/>
      <c r="EH34" s="72"/>
      <c r="EI34" s="72"/>
      <c r="EJ34" s="72"/>
      <c r="EK34" s="72"/>
      <c r="EL34" s="72"/>
      <c r="EM34" s="72"/>
      <c r="EN34" s="72"/>
      <c r="EO34" s="72"/>
      <c r="EP34" s="72"/>
      <c r="EQ34" s="72"/>
      <c r="ER34" s="72"/>
      <c r="ES34" s="72"/>
      <c r="ET34" s="72"/>
      <c r="EU34" s="72"/>
      <c r="EV34" s="72"/>
      <c r="EW34" s="72"/>
      <c r="EX34" s="72"/>
      <c r="EY34" s="72"/>
      <c r="EZ34" s="72"/>
      <c r="FA34" s="72"/>
      <c r="FB34" s="72"/>
      <c r="FC34" s="72"/>
      <c r="FD34" s="72"/>
      <c r="FE34" s="72"/>
      <c r="FF34" s="72"/>
      <c r="FG34" s="72"/>
      <c r="FH34" s="72"/>
      <c r="FI34" s="72"/>
      <c r="FJ34" s="72"/>
      <c r="FK34" s="72"/>
      <c r="FL34" s="72"/>
      <c r="FM34" s="72"/>
      <c r="FN34" s="72"/>
      <c r="FO34" s="72"/>
      <c r="FP34" s="72"/>
      <c r="FQ34" s="72"/>
      <c r="FR34" s="72"/>
      <c r="FS34" s="72"/>
      <c r="FT34" s="72"/>
      <c r="FU34" s="72"/>
      <c r="FV34" s="72"/>
      <c r="FW34" s="72"/>
      <c r="FX34" s="72"/>
      <c r="FY34" s="72"/>
      <c r="FZ34" s="72"/>
      <c r="GA34" s="72"/>
      <c r="GB34" s="72"/>
      <c r="GC34" s="72"/>
      <c r="GD34" s="72"/>
      <c r="GE34" s="72"/>
      <c r="GF34" s="72"/>
      <c r="GG34" s="72"/>
      <c r="GH34" s="72"/>
      <c r="GI34" s="72"/>
      <c r="GJ34" s="72"/>
      <c r="GK34" s="72"/>
      <c r="GL34" s="72"/>
      <c r="GM34" s="72"/>
      <c r="GN34" s="72"/>
      <c r="GO34" s="72"/>
      <c r="GP34" s="72"/>
      <c r="GQ34" s="72"/>
      <c r="GR34" s="72"/>
      <c r="GS34" s="72"/>
      <c r="GT34" s="72"/>
      <c r="GU34" s="72"/>
      <c r="GV34" s="72"/>
      <c r="GW34" s="72"/>
      <c r="GX34" s="72"/>
      <c r="GY34" s="72"/>
      <c r="GZ34" s="72"/>
      <c r="HA34" s="72"/>
      <c r="HB34" s="72"/>
      <c r="HC34" s="72"/>
      <c r="HD34" s="72"/>
      <c r="HE34" s="72"/>
      <c r="HF34" s="72"/>
      <c r="HG34" s="72"/>
      <c r="HH34" s="72"/>
      <c r="HI34" s="72"/>
      <c r="HJ34" s="72"/>
      <c r="HK34" s="72"/>
      <c r="HL34" s="72"/>
      <c r="HM34" s="72"/>
      <c r="HN34" s="72"/>
      <c r="HO34" s="72"/>
      <c r="HP34" s="72"/>
      <c r="HQ34" s="72"/>
      <c r="HR34" s="72"/>
      <c r="HS34" s="72"/>
      <c r="HT34" s="72"/>
      <c r="HU34" s="72"/>
      <c r="HV34" s="72"/>
      <c r="HW34" s="72"/>
      <c r="HX34" s="72"/>
      <c r="HY34" s="72"/>
      <c r="HZ34" s="72"/>
      <c r="IA34" s="72"/>
      <c r="IB34" s="72"/>
      <c r="IC34" s="72"/>
      <c r="ID34" s="72"/>
      <c r="IE34" s="72"/>
      <c r="IF34" s="72"/>
      <c r="IG34" s="72"/>
      <c r="IH34" s="72"/>
      <c r="II34" s="72"/>
      <c r="IJ34" s="72"/>
      <c r="IK34" s="72"/>
      <c r="IL34" s="72"/>
      <c r="IM34" s="72"/>
      <c r="IN34" s="72"/>
      <c r="IO34" s="72"/>
      <c r="IP34" s="72"/>
      <c r="IQ34" s="72"/>
      <c r="IR34" s="72"/>
      <c r="IS34" s="72"/>
      <c r="IT34" s="72"/>
      <c r="IU34" s="72"/>
      <c r="IV34" s="72"/>
    </row>
    <row r="35" spans="1:256" ht="18">
      <c r="A35" s="606" t="s">
        <v>176</v>
      </c>
      <c r="B35" s="607"/>
      <c r="C35" s="607"/>
      <c r="D35" s="608" t="s">
        <v>177</v>
      </c>
      <c r="E35" s="608"/>
      <c r="F35" s="609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/>
      <c r="EL35" s="72"/>
      <c r="EM35" s="72"/>
      <c r="EN35" s="72"/>
      <c r="EO35" s="72"/>
      <c r="EP35" s="72"/>
      <c r="EQ35" s="72"/>
      <c r="ER35" s="72"/>
      <c r="ES35" s="72"/>
      <c r="ET35" s="72"/>
      <c r="EU35" s="72"/>
      <c r="EV35" s="72"/>
      <c r="EW35" s="72"/>
      <c r="EX35" s="72"/>
      <c r="EY35" s="72"/>
      <c r="EZ35" s="72"/>
      <c r="FA35" s="72"/>
      <c r="FB35" s="72"/>
      <c r="FC35" s="72"/>
      <c r="FD35" s="72"/>
      <c r="FE35" s="72"/>
      <c r="FF35" s="72"/>
      <c r="FG35" s="72"/>
      <c r="FH35" s="72"/>
      <c r="FI35" s="72"/>
      <c r="FJ35" s="72"/>
      <c r="FK35" s="72"/>
      <c r="FL35" s="72"/>
      <c r="FM35" s="72"/>
      <c r="FN35" s="72"/>
      <c r="FO35" s="72"/>
      <c r="FP35" s="72"/>
      <c r="FQ35" s="72"/>
      <c r="FR35" s="72"/>
      <c r="FS35" s="72"/>
      <c r="FT35" s="72"/>
      <c r="FU35" s="72"/>
      <c r="FV35" s="72"/>
      <c r="FW35" s="72"/>
      <c r="FX35" s="72"/>
      <c r="FY35" s="72"/>
      <c r="FZ35" s="72"/>
      <c r="GA35" s="72"/>
      <c r="GB35" s="72"/>
      <c r="GC35" s="72"/>
      <c r="GD35" s="72"/>
      <c r="GE35" s="72"/>
      <c r="GF35" s="72"/>
      <c r="GG35" s="72"/>
      <c r="GH35" s="72"/>
      <c r="GI35" s="72"/>
      <c r="GJ35" s="72"/>
      <c r="GK35" s="72"/>
      <c r="GL35" s="72"/>
      <c r="GM35" s="72"/>
      <c r="GN35" s="72"/>
      <c r="GO35" s="72"/>
      <c r="GP35" s="72"/>
      <c r="GQ35" s="72"/>
      <c r="GR35" s="72"/>
      <c r="GS35" s="72"/>
      <c r="GT35" s="72"/>
      <c r="GU35" s="72"/>
      <c r="GV35" s="72"/>
      <c r="GW35" s="72"/>
      <c r="GX35" s="72"/>
      <c r="GY35" s="72"/>
      <c r="GZ35" s="72"/>
      <c r="HA35" s="72"/>
      <c r="HB35" s="72"/>
      <c r="HC35" s="72"/>
      <c r="HD35" s="72"/>
      <c r="HE35" s="72"/>
      <c r="HF35" s="72"/>
      <c r="HG35" s="72"/>
      <c r="HH35" s="72"/>
      <c r="HI35" s="72"/>
      <c r="HJ35" s="72"/>
      <c r="HK35" s="72"/>
      <c r="HL35" s="72"/>
      <c r="HM35" s="72"/>
      <c r="HN35" s="72"/>
      <c r="HO35" s="72"/>
      <c r="HP35" s="72"/>
      <c r="HQ35" s="72"/>
      <c r="HR35" s="72"/>
      <c r="HS35" s="72"/>
      <c r="HT35" s="72"/>
      <c r="HU35" s="72"/>
      <c r="HV35" s="72"/>
      <c r="HW35" s="72"/>
      <c r="HX35" s="72"/>
      <c r="HY35" s="72"/>
      <c r="HZ35" s="72"/>
      <c r="IA35" s="72"/>
      <c r="IB35" s="72"/>
      <c r="IC35" s="72"/>
      <c r="ID35" s="72"/>
      <c r="IE35" s="72"/>
      <c r="IF35" s="72"/>
      <c r="IG35" s="72"/>
      <c r="IH35" s="72"/>
      <c r="II35" s="72"/>
      <c r="IJ35" s="72"/>
      <c r="IK35" s="72"/>
      <c r="IL35" s="72"/>
      <c r="IM35" s="72"/>
      <c r="IN35" s="72"/>
      <c r="IO35" s="72"/>
      <c r="IP35" s="72"/>
      <c r="IQ35" s="72"/>
      <c r="IR35" s="72"/>
      <c r="IS35" s="72"/>
      <c r="IT35" s="72"/>
      <c r="IU35" s="72"/>
      <c r="IV35" s="72"/>
    </row>
    <row r="36" spans="1:256" ht="18">
      <c r="A36" s="410" t="s">
        <v>31</v>
      </c>
      <c r="B36" s="408"/>
      <c r="C36" s="408"/>
      <c r="D36" s="408"/>
      <c r="E36" s="408"/>
      <c r="F36" s="610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B36" s="72"/>
      <c r="BC36" s="72"/>
      <c r="BD36" s="72"/>
      <c r="BE36" s="72"/>
      <c r="BF36" s="72"/>
      <c r="BG36" s="72"/>
      <c r="BH36" s="72"/>
      <c r="BI36" s="72"/>
      <c r="BJ36" s="72"/>
      <c r="BK36" s="72"/>
      <c r="BL36" s="72"/>
      <c r="BM36" s="72"/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2"/>
      <c r="BY36" s="72"/>
      <c r="BZ36" s="72"/>
      <c r="CA36" s="72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72"/>
      <c r="CT36" s="72"/>
      <c r="CU36" s="72"/>
      <c r="CV36" s="72"/>
      <c r="CW36" s="72"/>
      <c r="CX36" s="72"/>
      <c r="CY36" s="72"/>
      <c r="CZ36" s="72"/>
      <c r="DA36" s="72"/>
      <c r="DB36" s="72"/>
      <c r="DC36" s="72"/>
      <c r="DD36" s="72"/>
      <c r="DE36" s="72"/>
      <c r="DF36" s="72"/>
      <c r="DG36" s="72"/>
      <c r="DH36" s="72"/>
      <c r="DI36" s="72"/>
      <c r="DJ36" s="72"/>
      <c r="DK36" s="72"/>
      <c r="DL36" s="72"/>
      <c r="DM36" s="72"/>
      <c r="DN36" s="72"/>
      <c r="DO36" s="72"/>
      <c r="DP36" s="72"/>
      <c r="DQ36" s="72"/>
      <c r="DR36" s="72"/>
      <c r="DS36" s="72"/>
      <c r="DT36" s="72"/>
      <c r="DU36" s="72"/>
      <c r="DV36" s="72"/>
      <c r="DW36" s="72"/>
      <c r="DX36" s="72"/>
      <c r="DY36" s="72"/>
      <c r="DZ36" s="72"/>
      <c r="EA36" s="72"/>
      <c r="EB36" s="72"/>
      <c r="EC36" s="72"/>
      <c r="ED36" s="72"/>
      <c r="EE36" s="72"/>
      <c r="EF36" s="72"/>
      <c r="EG36" s="72"/>
      <c r="EH36" s="72"/>
      <c r="EI36" s="72"/>
      <c r="EJ36" s="72"/>
      <c r="EK36" s="72"/>
      <c r="EL36" s="72"/>
      <c r="EM36" s="72"/>
      <c r="EN36" s="72"/>
      <c r="EO36" s="72"/>
      <c r="EP36" s="72"/>
      <c r="EQ36" s="72"/>
      <c r="ER36" s="72"/>
      <c r="ES36" s="72"/>
      <c r="ET36" s="72"/>
      <c r="EU36" s="72"/>
      <c r="EV36" s="72"/>
      <c r="EW36" s="72"/>
      <c r="EX36" s="72"/>
      <c r="EY36" s="72"/>
      <c r="EZ36" s="72"/>
      <c r="FA36" s="72"/>
      <c r="FB36" s="72"/>
      <c r="FC36" s="72"/>
      <c r="FD36" s="72"/>
      <c r="FE36" s="72"/>
      <c r="FF36" s="72"/>
      <c r="FG36" s="72"/>
      <c r="FH36" s="72"/>
      <c r="FI36" s="72"/>
      <c r="FJ36" s="72"/>
      <c r="FK36" s="72"/>
      <c r="FL36" s="72"/>
      <c r="FM36" s="72"/>
      <c r="FN36" s="72"/>
      <c r="FO36" s="72"/>
      <c r="FP36" s="72"/>
      <c r="FQ36" s="72"/>
      <c r="FR36" s="72"/>
      <c r="FS36" s="72"/>
      <c r="FT36" s="72"/>
      <c r="FU36" s="72"/>
      <c r="FV36" s="72"/>
      <c r="FW36" s="72"/>
      <c r="FX36" s="72"/>
      <c r="FY36" s="72"/>
      <c r="FZ36" s="72"/>
      <c r="GA36" s="72"/>
      <c r="GB36" s="72"/>
      <c r="GC36" s="72"/>
      <c r="GD36" s="72"/>
      <c r="GE36" s="72"/>
      <c r="GF36" s="72"/>
      <c r="GG36" s="72"/>
      <c r="GH36" s="72"/>
      <c r="GI36" s="72"/>
      <c r="GJ36" s="72"/>
      <c r="GK36" s="72"/>
      <c r="GL36" s="72"/>
      <c r="GM36" s="72"/>
      <c r="GN36" s="72"/>
      <c r="GO36" s="72"/>
      <c r="GP36" s="72"/>
      <c r="GQ36" s="72"/>
      <c r="GR36" s="72"/>
      <c r="GS36" s="72"/>
      <c r="GT36" s="72"/>
      <c r="GU36" s="72"/>
      <c r="GV36" s="72"/>
      <c r="GW36" s="72"/>
      <c r="GX36" s="72"/>
      <c r="GY36" s="72"/>
      <c r="GZ36" s="72"/>
      <c r="HA36" s="72"/>
      <c r="HB36" s="72"/>
      <c r="HC36" s="72"/>
      <c r="HD36" s="72"/>
      <c r="HE36" s="72"/>
      <c r="HF36" s="72"/>
      <c r="HG36" s="72"/>
      <c r="HH36" s="72"/>
      <c r="HI36" s="72"/>
      <c r="HJ36" s="72"/>
      <c r="HK36" s="72"/>
      <c r="HL36" s="72"/>
      <c r="HM36" s="72"/>
      <c r="HN36" s="72"/>
      <c r="HO36" s="72"/>
      <c r="HP36" s="72"/>
      <c r="HQ36" s="72"/>
      <c r="HR36" s="72"/>
      <c r="HS36" s="72"/>
      <c r="HT36" s="72"/>
      <c r="HU36" s="72"/>
      <c r="HV36" s="72"/>
      <c r="HW36" s="72"/>
      <c r="HX36" s="72"/>
      <c r="HY36" s="72"/>
      <c r="HZ36" s="72"/>
      <c r="IA36" s="72"/>
      <c r="IB36" s="72"/>
      <c r="IC36" s="72"/>
      <c r="ID36" s="72"/>
      <c r="IE36" s="72"/>
      <c r="IF36" s="72"/>
      <c r="IG36" s="72"/>
      <c r="IH36" s="72"/>
      <c r="II36" s="72"/>
      <c r="IJ36" s="72"/>
      <c r="IK36" s="72"/>
      <c r="IL36" s="72"/>
      <c r="IM36" s="72"/>
      <c r="IN36" s="72"/>
      <c r="IO36" s="72"/>
      <c r="IP36" s="72"/>
      <c r="IQ36" s="72"/>
      <c r="IR36" s="72"/>
      <c r="IS36" s="72"/>
      <c r="IT36" s="72"/>
      <c r="IU36" s="72"/>
      <c r="IV36" s="72"/>
    </row>
    <row r="37" spans="1:256" ht="18">
      <c r="A37" s="611"/>
      <c r="B37" s="612"/>
      <c r="C37" s="612"/>
      <c r="D37" s="192"/>
      <c r="E37" s="184"/>
      <c r="F37" s="193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/>
      <c r="CX37" s="72"/>
      <c r="CY37" s="72"/>
      <c r="CZ37" s="72"/>
      <c r="DA37" s="72"/>
      <c r="DB37" s="72"/>
      <c r="DC37" s="72"/>
      <c r="DD37" s="72"/>
      <c r="DE37" s="72"/>
      <c r="DF37" s="72"/>
      <c r="DG37" s="72"/>
      <c r="DH37" s="72"/>
      <c r="DI37" s="72"/>
      <c r="DJ37" s="72"/>
      <c r="DK37" s="72"/>
      <c r="DL37" s="72"/>
      <c r="DM37" s="72"/>
      <c r="DN37" s="72"/>
      <c r="DO37" s="72"/>
      <c r="DP37" s="72"/>
      <c r="DQ37" s="72"/>
      <c r="DR37" s="72"/>
      <c r="DS37" s="72"/>
      <c r="DT37" s="72"/>
      <c r="DU37" s="72"/>
      <c r="DV37" s="72"/>
      <c r="DW37" s="72"/>
      <c r="DX37" s="72"/>
      <c r="DY37" s="72"/>
      <c r="DZ37" s="72"/>
      <c r="EA37" s="72"/>
      <c r="EB37" s="72"/>
      <c r="EC37" s="72"/>
      <c r="ED37" s="72"/>
      <c r="EE37" s="72"/>
      <c r="EF37" s="72"/>
      <c r="EG37" s="72"/>
      <c r="EH37" s="72"/>
      <c r="EI37" s="72"/>
      <c r="EJ37" s="72"/>
      <c r="EK37" s="72"/>
      <c r="EL37" s="72"/>
      <c r="EM37" s="72"/>
      <c r="EN37" s="72"/>
      <c r="EO37" s="72"/>
      <c r="EP37" s="72"/>
      <c r="EQ37" s="72"/>
      <c r="ER37" s="72"/>
      <c r="ES37" s="72"/>
      <c r="ET37" s="72"/>
      <c r="EU37" s="72"/>
      <c r="EV37" s="72"/>
      <c r="EW37" s="72"/>
      <c r="EX37" s="72"/>
      <c r="EY37" s="72"/>
      <c r="EZ37" s="72"/>
      <c r="FA37" s="72"/>
      <c r="FB37" s="72"/>
      <c r="FC37" s="72"/>
      <c r="FD37" s="72"/>
      <c r="FE37" s="72"/>
      <c r="FF37" s="72"/>
      <c r="FG37" s="72"/>
      <c r="FH37" s="72"/>
      <c r="FI37" s="72"/>
      <c r="FJ37" s="72"/>
      <c r="FK37" s="72"/>
      <c r="FL37" s="72"/>
      <c r="FM37" s="72"/>
      <c r="FN37" s="72"/>
      <c r="FO37" s="72"/>
      <c r="FP37" s="72"/>
      <c r="FQ37" s="72"/>
      <c r="FR37" s="72"/>
      <c r="FS37" s="72"/>
      <c r="FT37" s="72"/>
      <c r="FU37" s="72"/>
      <c r="FV37" s="72"/>
      <c r="FW37" s="72"/>
      <c r="FX37" s="72"/>
      <c r="FY37" s="72"/>
      <c r="FZ37" s="72"/>
      <c r="GA37" s="72"/>
      <c r="GB37" s="72"/>
      <c r="GC37" s="72"/>
      <c r="GD37" s="72"/>
      <c r="GE37" s="72"/>
      <c r="GF37" s="72"/>
      <c r="GG37" s="72"/>
      <c r="GH37" s="72"/>
      <c r="GI37" s="72"/>
      <c r="GJ37" s="72"/>
      <c r="GK37" s="72"/>
      <c r="GL37" s="72"/>
      <c r="GM37" s="72"/>
      <c r="GN37" s="72"/>
      <c r="GO37" s="72"/>
      <c r="GP37" s="72"/>
      <c r="GQ37" s="72"/>
      <c r="GR37" s="72"/>
      <c r="GS37" s="72"/>
      <c r="GT37" s="72"/>
      <c r="GU37" s="72"/>
      <c r="GV37" s="72"/>
      <c r="GW37" s="72"/>
      <c r="GX37" s="72"/>
      <c r="GY37" s="72"/>
      <c r="GZ37" s="72"/>
      <c r="HA37" s="72"/>
      <c r="HB37" s="72"/>
      <c r="HC37" s="72"/>
      <c r="HD37" s="72"/>
      <c r="HE37" s="72"/>
      <c r="HF37" s="72"/>
      <c r="HG37" s="72"/>
      <c r="HH37" s="72"/>
      <c r="HI37" s="72"/>
      <c r="HJ37" s="72"/>
      <c r="HK37" s="72"/>
      <c r="HL37" s="72"/>
      <c r="HM37" s="72"/>
      <c r="HN37" s="72"/>
      <c r="HO37" s="72"/>
      <c r="HP37" s="72"/>
      <c r="HQ37" s="72"/>
      <c r="HR37" s="72"/>
      <c r="HS37" s="72"/>
      <c r="HT37" s="72"/>
      <c r="HU37" s="72"/>
      <c r="HV37" s="72"/>
      <c r="HW37" s="72"/>
      <c r="HX37" s="72"/>
      <c r="HY37" s="72"/>
      <c r="HZ37" s="72"/>
      <c r="IA37" s="72"/>
      <c r="IB37" s="72"/>
      <c r="IC37" s="72"/>
      <c r="ID37" s="72"/>
      <c r="IE37" s="72"/>
      <c r="IF37" s="72"/>
      <c r="IG37" s="72"/>
      <c r="IH37" s="72"/>
      <c r="II37" s="72"/>
      <c r="IJ37" s="72"/>
      <c r="IK37" s="72"/>
      <c r="IL37" s="72"/>
      <c r="IM37" s="72"/>
      <c r="IN37" s="72"/>
      <c r="IO37" s="72"/>
      <c r="IP37" s="72"/>
      <c r="IQ37" s="72"/>
      <c r="IR37" s="72"/>
      <c r="IS37" s="72"/>
      <c r="IT37" s="72"/>
      <c r="IU37" s="72"/>
      <c r="IV37" s="72"/>
    </row>
    <row r="38" spans="1:256" ht="18">
      <c r="A38" s="158" t="s">
        <v>178</v>
      </c>
      <c r="B38" s="194"/>
      <c r="C38" s="195"/>
      <c r="D38" s="158" t="s">
        <v>179</v>
      </c>
      <c r="E38" s="159"/>
      <c r="F38" s="160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72"/>
      <c r="BS38" s="72"/>
      <c r="BT38" s="72"/>
      <c r="BU38" s="72"/>
      <c r="BV38" s="72"/>
      <c r="BW38" s="72"/>
      <c r="BX38" s="72"/>
      <c r="BY38" s="72"/>
      <c r="BZ38" s="72"/>
      <c r="CA38" s="72"/>
      <c r="CB38" s="72"/>
      <c r="CC38" s="72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72"/>
      <c r="CP38" s="72"/>
      <c r="CQ38" s="72"/>
      <c r="CR38" s="72"/>
      <c r="CS38" s="72"/>
      <c r="CT38" s="72"/>
      <c r="CU38" s="72"/>
      <c r="CV38" s="72"/>
      <c r="CW38" s="72"/>
      <c r="CX38" s="72"/>
      <c r="CY38" s="72"/>
      <c r="CZ38" s="72"/>
      <c r="DA38" s="72"/>
      <c r="DB38" s="72"/>
      <c r="DC38" s="72"/>
      <c r="DD38" s="72"/>
      <c r="DE38" s="72"/>
      <c r="DF38" s="72"/>
      <c r="DG38" s="72"/>
      <c r="DH38" s="72"/>
      <c r="DI38" s="72"/>
      <c r="DJ38" s="72"/>
      <c r="DK38" s="72"/>
      <c r="DL38" s="72"/>
      <c r="DM38" s="72"/>
      <c r="DN38" s="72"/>
      <c r="DO38" s="72"/>
      <c r="DP38" s="72"/>
      <c r="DQ38" s="72"/>
      <c r="DR38" s="72"/>
      <c r="DS38" s="72"/>
      <c r="DT38" s="72"/>
      <c r="DU38" s="72"/>
      <c r="DV38" s="72"/>
      <c r="DW38" s="72"/>
      <c r="DX38" s="72"/>
      <c r="DY38" s="72"/>
      <c r="DZ38" s="72"/>
      <c r="EA38" s="72"/>
      <c r="EB38" s="72"/>
      <c r="EC38" s="72"/>
      <c r="ED38" s="72"/>
      <c r="EE38" s="72"/>
      <c r="EF38" s="72"/>
      <c r="EG38" s="72"/>
      <c r="EH38" s="72"/>
      <c r="EI38" s="72"/>
      <c r="EJ38" s="72"/>
      <c r="EK38" s="72"/>
      <c r="EL38" s="72"/>
      <c r="EM38" s="72"/>
      <c r="EN38" s="72"/>
      <c r="EO38" s="72"/>
      <c r="EP38" s="72"/>
      <c r="EQ38" s="72"/>
      <c r="ER38" s="72"/>
      <c r="ES38" s="72"/>
      <c r="ET38" s="72"/>
      <c r="EU38" s="72"/>
      <c r="EV38" s="72"/>
      <c r="EW38" s="72"/>
      <c r="EX38" s="72"/>
      <c r="EY38" s="72"/>
      <c r="EZ38" s="72"/>
      <c r="FA38" s="72"/>
      <c r="FB38" s="72"/>
      <c r="FC38" s="72"/>
      <c r="FD38" s="72"/>
      <c r="FE38" s="72"/>
      <c r="FF38" s="72"/>
      <c r="FG38" s="72"/>
      <c r="FH38" s="72"/>
      <c r="FI38" s="72"/>
      <c r="FJ38" s="72"/>
      <c r="FK38" s="72"/>
      <c r="FL38" s="72"/>
      <c r="FM38" s="72"/>
      <c r="FN38" s="72"/>
      <c r="FO38" s="72"/>
      <c r="FP38" s="72"/>
      <c r="FQ38" s="72"/>
      <c r="FR38" s="72"/>
      <c r="FS38" s="72"/>
      <c r="FT38" s="72"/>
      <c r="FU38" s="72"/>
      <c r="FV38" s="72"/>
      <c r="FW38" s="72"/>
      <c r="FX38" s="72"/>
      <c r="FY38" s="72"/>
      <c r="FZ38" s="72"/>
      <c r="GA38" s="72"/>
      <c r="GB38" s="72"/>
      <c r="GC38" s="72"/>
      <c r="GD38" s="72"/>
      <c r="GE38" s="72"/>
      <c r="GF38" s="72"/>
      <c r="GG38" s="72"/>
      <c r="GH38" s="72"/>
      <c r="GI38" s="72"/>
      <c r="GJ38" s="72"/>
      <c r="GK38" s="72"/>
      <c r="GL38" s="72"/>
      <c r="GM38" s="72"/>
      <c r="GN38" s="72"/>
      <c r="GO38" s="72"/>
      <c r="GP38" s="72"/>
      <c r="GQ38" s="72"/>
      <c r="GR38" s="72"/>
      <c r="GS38" s="72"/>
      <c r="GT38" s="72"/>
      <c r="GU38" s="72"/>
      <c r="GV38" s="72"/>
      <c r="GW38" s="72"/>
      <c r="GX38" s="72"/>
      <c r="GY38" s="72"/>
      <c r="GZ38" s="72"/>
      <c r="HA38" s="72"/>
      <c r="HB38" s="72"/>
      <c r="HC38" s="72"/>
      <c r="HD38" s="72"/>
      <c r="HE38" s="72"/>
      <c r="HF38" s="72"/>
      <c r="HG38" s="72"/>
      <c r="HH38" s="72"/>
      <c r="HI38" s="72"/>
      <c r="HJ38" s="72"/>
      <c r="HK38" s="72"/>
      <c r="HL38" s="72"/>
      <c r="HM38" s="72"/>
      <c r="HN38" s="72"/>
      <c r="HO38" s="72"/>
      <c r="HP38" s="72"/>
      <c r="HQ38" s="72"/>
      <c r="HR38" s="72"/>
      <c r="HS38" s="72"/>
      <c r="HT38" s="72"/>
      <c r="HU38" s="72"/>
      <c r="HV38" s="72"/>
      <c r="HW38" s="72"/>
      <c r="HX38" s="72"/>
      <c r="HY38" s="72"/>
      <c r="HZ38" s="72"/>
      <c r="IA38" s="72"/>
      <c r="IB38" s="72"/>
      <c r="IC38" s="72"/>
      <c r="ID38" s="72"/>
      <c r="IE38" s="72"/>
      <c r="IF38" s="72"/>
      <c r="IG38" s="72"/>
      <c r="IH38" s="72"/>
      <c r="II38" s="72"/>
      <c r="IJ38" s="72"/>
      <c r="IK38" s="72"/>
      <c r="IL38" s="72"/>
      <c r="IM38" s="72"/>
      <c r="IN38" s="72"/>
      <c r="IO38" s="72"/>
      <c r="IP38" s="72"/>
      <c r="IQ38" s="72"/>
      <c r="IR38" s="72"/>
      <c r="IS38" s="72"/>
      <c r="IT38" s="72"/>
      <c r="IU38" s="72"/>
      <c r="IV38" s="72"/>
    </row>
    <row r="39" spans="1:256" ht="18">
      <c r="A39" s="187" t="s">
        <v>180</v>
      </c>
      <c r="B39" s="196"/>
      <c r="C39" s="197"/>
      <c r="D39" s="198" t="s">
        <v>181</v>
      </c>
      <c r="E39" s="188"/>
      <c r="F39" s="199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2"/>
      <c r="BM39" s="72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72"/>
      <c r="CT39" s="72"/>
      <c r="CU39" s="72"/>
      <c r="CV39" s="72"/>
      <c r="CW39" s="72"/>
      <c r="CX39" s="72"/>
      <c r="CY39" s="72"/>
      <c r="CZ39" s="72"/>
      <c r="DA39" s="72"/>
      <c r="DB39" s="72"/>
      <c r="DC39" s="72"/>
      <c r="DD39" s="72"/>
      <c r="DE39" s="72"/>
      <c r="DF39" s="72"/>
      <c r="DG39" s="72"/>
      <c r="DH39" s="72"/>
      <c r="DI39" s="72"/>
      <c r="DJ39" s="72"/>
      <c r="DK39" s="72"/>
      <c r="DL39" s="72"/>
      <c r="DM39" s="72"/>
      <c r="DN39" s="72"/>
      <c r="DO39" s="72"/>
      <c r="DP39" s="72"/>
      <c r="DQ39" s="72"/>
      <c r="DR39" s="72"/>
      <c r="DS39" s="72"/>
      <c r="DT39" s="72"/>
      <c r="DU39" s="72"/>
      <c r="DV39" s="72"/>
      <c r="DW39" s="72"/>
      <c r="DX39" s="72"/>
      <c r="DY39" s="72"/>
      <c r="DZ39" s="72"/>
      <c r="EA39" s="72"/>
      <c r="EB39" s="72"/>
      <c r="EC39" s="72"/>
      <c r="ED39" s="72"/>
      <c r="EE39" s="72"/>
      <c r="EF39" s="72"/>
      <c r="EG39" s="72"/>
      <c r="EH39" s="72"/>
      <c r="EI39" s="72"/>
      <c r="EJ39" s="72"/>
      <c r="EK39" s="72"/>
      <c r="EL39" s="72"/>
      <c r="EM39" s="72"/>
      <c r="EN39" s="72"/>
      <c r="EO39" s="72"/>
      <c r="EP39" s="72"/>
      <c r="EQ39" s="72"/>
      <c r="ER39" s="72"/>
      <c r="ES39" s="72"/>
      <c r="ET39" s="72"/>
      <c r="EU39" s="72"/>
      <c r="EV39" s="72"/>
      <c r="EW39" s="72"/>
      <c r="EX39" s="72"/>
      <c r="EY39" s="72"/>
      <c r="EZ39" s="72"/>
      <c r="FA39" s="72"/>
      <c r="FB39" s="72"/>
      <c r="FC39" s="72"/>
      <c r="FD39" s="72"/>
      <c r="FE39" s="72"/>
      <c r="FF39" s="72"/>
      <c r="FG39" s="72"/>
      <c r="FH39" s="72"/>
      <c r="FI39" s="72"/>
      <c r="FJ39" s="72"/>
      <c r="FK39" s="72"/>
      <c r="FL39" s="72"/>
      <c r="FM39" s="72"/>
      <c r="FN39" s="72"/>
      <c r="FO39" s="72"/>
      <c r="FP39" s="72"/>
      <c r="FQ39" s="72"/>
      <c r="FR39" s="72"/>
      <c r="FS39" s="72"/>
      <c r="FT39" s="72"/>
      <c r="FU39" s="72"/>
      <c r="FV39" s="72"/>
      <c r="FW39" s="72"/>
      <c r="FX39" s="72"/>
      <c r="FY39" s="72"/>
      <c r="FZ39" s="72"/>
      <c r="GA39" s="72"/>
      <c r="GB39" s="72"/>
      <c r="GC39" s="72"/>
      <c r="GD39" s="72"/>
      <c r="GE39" s="72"/>
      <c r="GF39" s="72"/>
      <c r="GG39" s="72"/>
      <c r="GH39" s="72"/>
      <c r="GI39" s="72"/>
      <c r="GJ39" s="72"/>
      <c r="GK39" s="72"/>
      <c r="GL39" s="72"/>
      <c r="GM39" s="72"/>
      <c r="GN39" s="72"/>
      <c r="GO39" s="72"/>
      <c r="GP39" s="72"/>
      <c r="GQ39" s="72"/>
      <c r="GR39" s="72"/>
      <c r="GS39" s="72"/>
      <c r="GT39" s="72"/>
      <c r="GU39" s="72"/>
      <c r="GV39" s="72"/>
      <c r="GW39" s="72"/>
      <c r="GX39" s="72"/>
      <c r="GY39" s="72"/>
      <c r="GZ39" s="72"/>
      <c r="HA39" s="72"/>
      <c r="HB39" s="72"/>
      <c r="HC39" s="72"/>
      <c r="HD39" s="72"/>
      <c r="HE39" s="72"/>
      <c r="HF39" s="72"/>
      <c r="HG39" s="72"/>
      <c r="HH39" s="72"/>
      <c r="HI39" s="72"/>
      <c r="HJ39" s="72"/>
      <c r="HK39" s="72"/>
      <c r="HL39" s="72"/>
      <c r="HM39" s="72"/>
      <c r="HN39" s="72"/>
      <c r="HO39" s="72"/>
      <c r="HP39" s="72"/>
      <c r="HQ39" s="72"/>
      <c r="HR39" s="72"/>
      <c r="HS39" s="72"/>
      <c r="HT39" s="72"/>
      <c r="HU39" s="72"/>
      <c r="HV39" s="72"/>
      <c r="HW39" s="72"/>
      <c r="HX39" s="72"/>
      <c r="HY39" s="72"/>
      <c r="HZ39" s="72"/>
      <c r="IA39" s="72"/>
      <c r="IB39" s="72"/>
      <c r="IC39" s="72"/>
      <c r="ID39" s="72"/>
      <c r="IE39" s="72"/>
      <c r="IF39" s="72"/>
      <c r="IG39" s="72"/>
      <c r="IH39" s="72"/>
      <c r="II39" s="72"/>
      <c r="IJ39" s="72"/>
      <c r="IK39" s="72"/>
      <c r="IL39" s="72"/>
      <c r="IM39" s="72"/>
      <c r="IN39" s="72"/>
      <c r="IO39" s="72"/>
      <c r="IP39" s="72"/>
      <c r="IQ39" s="72"/>
      <c r="IR39" s="72"/>
      <c r="IS39" s="72"/>
      <c r="IT39" s="72"/>
      <c r="IU39" s="72"/>
      <c r="IV39" s="72"/>
    </row>
    <row r="40" spans="1:256" ht="18">
      <c r="A40" s="187"/>
      <c r="B40" s="613"/>
      <c r="C40" s="614"/>
      <c r="D40" s="200" t="s">
        <v>182</v>
      </c>
      <c r="E40" s="191"/>
      <c r="F40" s="201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2"/>
      <c r="BM40" s="72"/>
      <c r="BN40" s="72"/>
      <c r="BO40" s="72"/>
      <c r="BP40" s="72"/>
      <c r="BQ40" s="72"/>
      <c r="BR40" s="72"/>
      <c r="BS40" s="72"/>
      <c r="BT40" s="72"/>
      <c r="BU40" s="72"/>
      <c r="BV40" s="72"/>
      <c r="BW40" s="72"/>
      <c r="BX40" s="72"/>
      <c r="BY40" s="72"/>
      <c r="BZ40" s="72"/>
      <c r="CA40" s="72"/>
      <c r="CB40" s="72"/>
      <c r="CC40" s="72"/>
      <c r="CD40" s="72"/>
      <c r="CE40" s="72"/>
      <c r="CF40" s="72"/>
      <c r="CG40" s="72"/>
      <c r="CH40" s="72"/>
      <c r="CI40" s="72"/>
      <c r="CJ40" s="72"/>
      <c r="CK40" s="72"/>
      <c r="CL40" s="72"/>
      <c r="CM40" s="72"/>
      <c r="CN40" s="72"/>
      <c r="CO40" s="72"/>
      <c r="CP40" s="72"/>
      <c r="CQ40" s="72"/>
      <c r="CR40" s="72"/>
      <c r="CS40" s="72"/>
      <c r="CT40" s="72"/>
      <c r="CU40" s="72"/>
      <c r="CV40" s="72"/>
      <c r="CW40" s="72"/>
      <c r="CX40" s="72"/>
      <c r="CY40" s="72"/>
      <c r="CZ40" s="72"/>
      <c r="DA40" s="72"/>
      <c r="DB40" s="72"/>
      <c r="DC40" s="72"/>
      <c r="DD40" s="72"/>
      <c r="DE40" s="72"/>
      <c r="DF40" s="72"/>
      <c r="DG40" s="72"/>
      <c r="DH40" s="72"/>
      <c r="DI40" s="72"/>
      <c r="DJ40" s="72"/>
      <c r="DK40" s="72"/>
      <c r="DL40" s="72"/>
      <c r="DM40" s="72"/>
      <c r="DN40" s="72"/>
      <c r="DO40" s="72"/>
      <c r="DP40" s="72"/>
      <c r="DQ40" s="72"/>
      <c r="DR40" s="72"/>
      <c r="DS40" s="72"/>
      <c r="DT40" s="72"/>
      <c r="DU40" s="72"/>
      <c r="DV40" s="72"/>
      <c r="DW40" s="72"/>
      <c r="DX40" s="72"/>
      <c r="DY40" s="72"/>
      <c r="DZ40" s="72"/>
      <c r="EA40" s="72"/>
      <c r="EB40" s="72"/>
      <c r="EC40" s="72"/>
      <c r="ED40" s="72"/>
      <c r="EE40" s="72"/>
      <c r="EF40" s="72"/>
      <c r="EG40" s="72"/>
      <c r="EH40" s="72"/>
      <c r="EI40" s="72"/>
      <c r="EJ40" s="72"/>
      <c r="EK40" s="72"/>
      <c r="EL40" s="72"/>
      <c r="EM40" s="72"/>
      <c r="EN40" s="72"/>
      <c r="EO40" s="72"/>
      <c r="EP40" s="72"/>
      <c r="EQ40" s="72"/>
      <c r="ER40" s="72"/>
      <c r="ES40" s="72"/>
      <c r="ET40" s="72"/>
      <c r="EU40" s="72"/>
      <c r="EV40" s="72"/>
      <c r="EW40" s="72"/>
      <c r="EX40" s="72"/>
      <c r="EY40" s="72"/>
      <c r="EZ40" s="72"/>
      <c r="FA40" s="72"/>
      <c r="FB40" s="72"/>
      <c r="FC40" s="72"/>
      <c r="FD40" s="72"/>
      <c r="FE40" s="72"/>
      <c r="FF40" s="72"/>
      <c r="FG40" s="72"/>
      <c r="FH40" s="72"/>
      <c r="FI40" s="72"/>
      <c r="FJ40" s="72"/>
      <c r="FK40" s="72"/>
      <c r="FL40" s="72"/>
      <c r="FM40" s="72"/>
      <c r="FN40" s="72"/>
      <c r="FO40" s="72"/>
      <c r="FP40" s="72"/>
      <c r="FQ40" s="72"/>
      <c r="FR40" s="72"/>
      <c r="FS40" s="72"/>
      <c r="FT40" s="72"/>
      <c r="FU40" s="72"/>
      <c r="FV40" s="72"/>
      <c r="FW40" s="72"/>
      <c r="FX40" s="72"/>
      <c r="FY40" s="72"/>
      <c r="FZ40" s="72"/>
      <c r="GA40" s="72"/>
      <c r="GB40" s="72"/>
      <c r="GC40" s="72"/>
      <c r="GD40" s="72"/>
      <c r="GE40" s="72"/>
      <c r="GF40" s="72"/>
      <c r="GG40" s="72"/>
      <c r="GH40" s="72"/>
      <c r="GI40" s="72"/>
      <c r="GJ40" s="72"/>
      <c r="GK40" s="72"/>
      <c r="GL40" s="72"/>
      <c r="GM40" s="72"/>
      <c r="GN40" s="72"/>
      <c r="GO40" s="72"/>
      <c r="GP40" s="72"/>
      <c r="GQ40" s="72"/>
      <c r="GR40" s="72"/>
      <c r="GS40" s="72"/>
      <c r="GT40" s="72"/>
      <c r="GU40" s="72"/>
      <c r="GV40" s="72"/>
      <c r="GW40" s="72"/>
      <c r="GX40" s="72"/>
      <c r="GY40" s="72"/>
      <c r="GZ40" s="72"/>
      <c r="HA40" s="72"/>
      <c r="HB40" s="72"/>
      <c r="HC40" s="72"/>
      <c r="HD40" s="72"/>
      <c r="HE40" s="72"/>
      <c r="HF40" s="72"/>
      <c r="HG40" s="72"/>
      <c r="HH40" s="72"/>
      <c r="HI40" s="72"/>
      <c r="HJ40" s="72"/>
      <c r="HK40" s="72"/>
      <c r="HL40" s="72"/>
      <c r="HM40" s="72"/>
      <c r="HN40" s="72"/>
      <c r="HO40" s="72"/>
      <c r="HP40" s="72"/>
      <c r="HQ40" s="72"/>
      <c r="HR40" s="72"/>
      <c r="HS40" s="72"/>
      <c r="HT40" s="72"/>
      <c r="HU40" s="72"/>
      <c r="HV40" s="72"/>
      <c r="HW40" s="72"/>
      <c r="HX40" s="72"/>
      <c r="HY40" s="72"/>
      <c r="HZ40" s="72"/>
      <c r="IA40" s="72"/>
      <c r="IB40" s="72"/>
      <c r="IC40" s="72"/>
      <c r="ID40" s="72"/>
      <c r="IE40" s="72"/>
      <c r="IF40" s="72"/>
      <c r="IG40" s="72"/>
      <c r="IH40" s="72"/>
      <c r="II40" s="72"/>
      <c r="IJ40" s="72"/>
      <c r="IK40" s="72"/>
      <c r="IL40" s="72"/>
      <c r="IM40" s="72"/>
      <c r="IN40" s="72"/>
      <c r="IO40" s="72"/>
      <c r="IP40" s="72"/>
      <c r="IQ40" s="72"/>
      <c r="IR40" s="72"/>
      <c r="IS40" s="72"/>
      <c r="IT40" s="72"/>
      <c r="IU40" s="72"/>
      <c r="IV40" s="72"/>
    </row>
    <row r="41" spans="1:256" ht="18">
      <c r="A41" s="202"/>
      <c r="B41" s="602" t="s">
        <v>183</v>
      </c>
      <c r="C41" s="603"/>
      <c r="D41" s="200"/>
      <c r="E41" s="191"/>
      <c r="F41" s="201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X41" s="72"/>
      <c r="BY41" s="72"/>
      <c r="BZ41" s="72"/>
      <c r="CA41" s="72"/>
      <c r="CB41" s="72"/>
      <c r="CC41" s="72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2"/>
      <c r="CP41" s="72"/>
      <c r="CQ41" s="72"/>
      <c r="CR41" s="72"/>
      <c r="CS41" s="72"/>
      <c r="CT41" s="72"/>
      <c r="CU41" s="72"/>
      <c r="CV41" s="72"/>
      <c r="CW41" s="72"/>
      <c r="CX41" s="72"/>
      <c r="CY41" s="72"/>
      <c r="CZ41" s="72"/>
      <c r="DA41" s="72"/>
      <c r="DB41" s="72"/>
      <c r="DC41" s="72"/>
      <c r="DD41" s="72"/>
      <c r="DE41" s="72"/>
      <c r="DF41" s="72"/>
      <c r="DG41" s="72"/>
      <c r="DH41" s="72"/>
      <c r="DI41" s="72"/>
      <c r="DJ41" s="72"/>
      <c r="DK41" s="72"/>
      <c r="DL41" s="72"/>
      <c r="DM41" s="72"/>
      <c r="DN41" s="72"/>
      <c r="DO41" s="72"/>
      <c r="DP41" s="72"/>
      <c r="DQ41" s="72"/>
      <c r="DR41" s="72"/>
      <c r="DS41" s="72"/>
      <c r="DT41" s="72"/>
      <c r="DU41" s="72"/>
      <c r="DV41" s="72"/>
      <c r="DW41" s="72"/>
      <c r="DX41" s="72"/>
      <c r="DY41" s="72"/>
      <c r="DZ41" s="72"/>
      <c r="EA41" s="72"/>
      <c r="EB41" s="72"/>
      <c r="EC41" s="72"/>
      <c r="ED41" s="72"/>
      <c r="EE41" s="72"/>
      <c r="EF41" s="72"/>
      <c r="EG41" s="72"/>
      <c r="EH41" s="72"/>
      <c r="EI41" s="72"/>
      <c r="EJ41" s="72"/>
      <c r="EK41" s="72"/>
      <c r="EL41" s="72"/>
      <c r="EM41" s="72"/>
      <c r="EN41" s="72"/>
      <c r="EO41" s="72"/>
      <c r="EP41" s="72"/>
      <c r="EQ41" s="72"/>
      <c r="ER41" s="72"/>
      <c r="ES41" s="72"/>
      <c r="ET41" s="72"/>
      <c r="EU41" s="72"/>
      <c r="EV41" s="72"/>
      <c r="EW41" s="72"/>
      <c r="EX41" s="72"/>
      <c r="EY41" s="72"/>
      <c r="EZ41" s="72"/>
      <c r="FA41" s="72"/>
      <c r="FB41" s="72"/>
      <c r="FC41" s="72"/>
      <c r="FD41" s="72"/>
      <c r="FE41" s="72"/>
      <c r="FF41" s="72"/>
      <c r="FG41" s="72"/>
      <c r="FH41" s="72"/>
      <c r="FI41" s="72"/>
      <c r="FJ41" s="72"/>
      <c r="FK41" s="72"/>
      <c r="FL41" s="72"/>
      <c r="FM41" s="72"/>
      <c r="FN41" s="72"/>
      <c r="FO41" s="72"/>
      <c r="FP41" s="72"/>
      <c r="FQ41" s="72"/>
      <c r="FR41" s="72"/>
      <c r="FS41" s="72"/>
      <c r="FT41" s="72"/>
      <c r="FU41" s="72"/>
      <c r="FV41" s="72"/>
      <c r="FW41" s="72"/>
      <c r="FX41" s="72"/>
      <c r="FY41" s="72"/>
      <c r="FZ41" s="72"/>
      <c r="GA41" s="72"/>
      <c r="GB41" s="72"/>
      <c r="GC41" s="72"/>
      <c r="GD41" s="72"/>
      <c r="GE41" s="72"/>
      <c r="GF41" s="72"/>
      <c r="GG41" s="72"/>
      <c r="GH41" s="72"/>
      <c r="GI41" s="72"/>
      <c r="GJ41" s="72"/>
      <c r="GK41" s="72"/>
      <c r="GL41" s="72"/>
      <c r="GM41" s="72"/>
      <c r="GN41" s="72"/>
      <c r="GO41" s="72"/>
      <c r="GP41" s="72"/>
      <c r="GQ41" s="72"/>
      <c r="GR41" s="72"/>
      <c r="GS41" s="72"/>
      <c r="GT41" s="72"/>
      <c r="GU41" s="72"/>
      <c r="GV41" s="72"/>
      <c r="GW41" s="72"/>
      <c r="GX41" s="72"/>
      <c r="GY41" s="72"/>
      <c r="GZ41" s="72"/>
      <c r="HA41" s="72"/>
      <c r="HB41" s="72"/>
      <c r="HC41" s="72"/>
      <c r="HD41" s="72"/>
      <c r="HE41" s="72"/>
      <c r="HF41" s="72"/>
      <c r="HG41" s="72"/>
      <c r="HH41" s="72"/>
      <c r="HI41" s="72"/>
      <c r="HJ41" s="72"/>
      <c r="HK41" s="72"/>
      <c r="HL41" s="72"/>
      <c r="HM41" s="72"/>
      <c r="HN41" s="72"/>
      <c r="HO41" s="72"/>
      <c r="HP41" s="72"/>
      <c r="HQ41" s="72"/>
      <c r="HR41" s="72"/>
      <c r="HS41" s="72"/>
      <c r="HT41" s="72"/>
      <c r="HU41" s="72"/>
      <c r="HV41" s="72"/>
      <c r="HW41" s="72"/>
      <c r="HX41" s="72"/>
      <c r="HY41" s="72"/>
      <c r="HZ41" s="72"/>
      <c r="IA41" s="72"/>
      <c r="IB41" s="72"/>
      <c r="IC41" s="72"/>
      <c r="ID41" s="72"/>
      <c r="IE41" s="72"/>
      <c r="IF41" s="72"/>
      <c r="IG41" s="72"/>
      <c r="IH41" s="72"/>
      <c r="II41" s="72"/>
      <c r="IJ41" s="72"/>
      <c r="IK41" s="72"/>
      <c r="IL41" s="72"/>
      <c r="IM41" s="72"/>
      <c r="IN41" s="72"/>
      <c r="IO41" s="72"/>
      <c r="IP41" s="72"/>
      <c r="IQ41" s="72"/>
      <c r="IR41" s="72"/>
      <c r="IS41" s="72"/>
      <c r="IT41" s="72"/>
      <c r="IU41" s="72"/>
      <c r="IV41" s="72"/>
    </row>
    <row r="42" spans="1:256" ht="13.5" customHeight="1">
      <c r="A42" s="203"/>
      <c r="B42" s="604" t="s">
        <v>200</v>
      </c>
      <c r="C42" s="605"/>
      <c r="D42" s="203"/>
      <c r="E42" s="204"/>
      <c r="F42" s="205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  <c r="BM42" s="72"/>
      <c r="BN42" s="72"/>
      <c r="BO42" s="72"/>
      <c r="BP42" s="72"/>
      <c r="BQ42" s="72"/>
      <c r="BR42" s="72"/>
      <c r="BS42" s="72"/>
      <c r="BT42" s="72"/>
      <c r="BU42" s="72"/>
      <c r="BV42" s="72"/>
      <c r="BW42" s="72"/>
      <c r="BX42" s="72"/>
      <c r="BY42" s="72"/>
      <c r="BZ42" s="72"/>
      <c r="CA42" s="72"/>
      <c r="CB42" s="72"/>
      <c r="CC42" s="72"/>
      <c r="CD42" s="72"/>
      <c r="CE42" s="72"/>
      <c r="CF42" s="72"/>
      <c r="CG42" s="72"/>
      <c r="CH42" s="72"/>
      <c r="CI42" s="72"/>
      <c r="CJ42" s="72"/>
      <c r="CK42" s="72"/>
      <c r="CL42" s="72"/>
      <c r="CM42" s="72"/>
      <c r="CN42" s="72"/>
      <c r="CO42" s="72"/>
      <c r="CP42" s="72"/>
      <c r="CQ42" s="72"/>
      <c r="CR42" s="72"/>
      <c r="CS42" s="72"/>
      <c r="CT42" s="72"/>
      <c r="CU42" s="72"/>
      <c r="CV42" s="72"/>
      <c r="CW42" s="72"/>
      <c r="CX42" s="72"/>
      <c r="CY42" s="72"/>
      <c r="CZ42" s="72"/>
      <c r="DA42" s="72"/>
      <c r="DB42" s="72"/>
      <c r="DC42" s="72"/>
      <c r="DD42" s="72"/>
      <c r="DE42" s="72"/>
      <c r="DF42" s="72"/>
      <c r="DG42" s="72"/>
      <c r="DH42" s="72"/>
      <c r="DI42" s="72"/>
      <c r="DJ42" s="72"/>
      <c r="DK42" s="72"/>
      <c r="DL42" s="72"/>
      <c r="DM42" s="72"/>
      <c r="DN42" s="72"/>
      <c r="DO42" s="72"/>
      <c r="DP42" s="72"/>
      <c r="DQ42" s="72"/>
      <c r="DR42" s="72"/>
      <c r="DS42" s="72"/>
      <c r="DT42" s="72"/>
      <c r="DU42" s="72"/>
      <c r="DV42" s="72"/>
      <c r="DW42" s="72"/>
      <c r="DX42" s="72"/>
      <c r="DY42" s="72"/>
      <c r="DZ42" s="72"/>
      <c r="EA42" s="72"/>
      <c r="EB42" s="72"/>
      <c r="EC42" s="72"/>
      <c r="ED42" s="72"/>
      <c r="EE42" s="72"/>
      <c r="EF42" s="72"/>
      <c r="EG42" s="72"/>
      <c r="EH42" s="72"/>
      <c r="EI42" s="72"/>
      <c r="EJ42" s="72"/>
      <c r="EK42" s="72"/>
      <c r="EL42" s="72"/>
      <c r="EM42" s="72"/>
      <c r="EN42" s="72"/>
      <c r="EO42" s="72"/>
      <c r="EP42" s="72"/>
      <c r="EQ42" s="72"/>
      <c r="ER42" s="72"/>
      <c r="ES42" s="72"/>
      <c r="ET42" s="72"/>
      <c r="EU42" s="72"/>
      <c r="EV42" s="72"/>
      <c r="EW42" s="72"/>
      <c r="EX42" s="72"/>
      <c r="EY42" s="72"/>
      <c r="EZ42" s="72"/>
      <c r="FA42" s="72"/>
      <c r="FB42" s="72"/>
      <c r="FC42" s="72"/>
      <c r="FD42" s="72"/>
      <c r="FE42" s="72"/>
      <c r="FF42" s="72"/>
      <c r="FG42" s="72"/>
      <c r="FH42" s="72"/>
      <c r="FI42" s="72"/>
      <c r="FJ42" s="72"/>
      <c r="FK42" s="72"/>
      <c r="FL42" s="72"/>
      <c r="FM42" s="72"/>
      <c r="FN42" s="72"/>
      <c r="FO42" s="72"/>
      <c r="FP42" s="72"/>
      <c r="FQ42" s="72"/>
      <c r="FR42" s="72"/>
      <c r="FS42" s="72"/>
      <c r="FT42" s="72"/>
      <c r="FU42" s="72"/>
      <c r="FV42" s="72"/>
      <c r="FW42" s="72"/>
      <c r="FX42" s="72"/>
      <c r="FY42" s="72"/>
      <c r="FZ42" s="72"/>
      <c r="GA42" s="72"/>
      <c r="GB42" s="72"/>
      <c r="GC42" s="72"/>
      <c r="GD42" s="72"/>
      <c r="GE42" s="72"/>
      <c r="GF42" s="72"/>
      <c r="GG42" s="72"/>
      <c r="GH42" s="72"/>
      <c r="GI42" s="72"/>
      <c r="GJ42" s="72"/>
      <c r="GK42" s="72"/>
      <c r="GL42" s="72"/>
      <c r="GM42" s="72"/>
      <c r="GN42" s="72"/>
      <c r="GO42" s="72"/>
      <c r="GP42" s="72"/>
      <c r="GQ42" s="72"/>
      <c r="GR42" s="72"/>
      <c r="GS42" s="72"/>
      <c r="GT42" s="72"/>
      <c r="GU42" s="72"/>
      <c r="GV42" s="72"/>
      <c r="GW42" s="72"/>
      <c r="GX42" s="72"/>
      <c r="GY42" s="72"/>
      <c r="GZ42" s="72"/>
      <c r="HA42" s="72"/>
      <c r="HB42" s="72"/>
      <c r="HC42" s="72"/>
      <c r="HD42" s="72"/>
      <c r="HE42" s="72"/>
      <c r="HF42" s="72"/>
      <c r="HG42" s="72"/>
      <c r="HH42" s="72"/>
      <c r="HI42" s="72"/>
      <c r="HJ42" s="72"/>
      <c r="HK42" s="72"/>
      <c r="HL42" s="72"/>
      <c r="HM42" s="72"/>
      <c r="HN42" s="72"/>
      <c r="HO42" s="72"/>
      <c r="HP42" s="72"/>
      <c r="HQ42" s="72"/>
      <c r="HR42" s="72"/>
      <c r="HS42" s="72"/>
      <c r="HT42" s="72"/>
      <c r="HU42" s="72"/>
      <c r="HV42" s="72"/>
      <c r="HW42" s="72"/>
      <c r="HX42" s="72"/>
      <c r="HY42" s="72"/>
      <c r="HZ42" s="72"/>
      <c r="IA42" s="72"/>
      <c r="IB42" s="72"/>
      <c r="IC42" s="72"/>
      <c r="ID42" s="72"/>
      <c r="IE42" s="72"/>
      <c r="IF42" s="72"/>
      <c r="IG42" s="72"/>
      <c r="IH42" s="72"/>
      <c r="II42" s="72"/>
      <c r="IJ42" s="72"/>
      <c r="IK42" s="72"/>
      <c r="IL42" s="72"/>
      <c r="IM42" s="72"/>
      <c r="IN42" s="72"/>
      <c r="IO42" s="72"/>
      <c r="IP42" s="72"/>
      <c r="IQ42" s="72"/>
      <c r="IR42" s="72"/>
      <c r="IS42" s="72"/>
      <c r="IT42" s="72"/>
      <c r="IU42" s="72"/>
      <c r="IV42" s="72"/>
    </row>
    <row r="43" spans="1:256" ht="13.5" customHeight="1">
      <c r="A43" s="188"/>
      <c r="B43" s="289"/>
      <c r="C43" s="289"/>
      <c r="D43" s="188"/>
      <c r="E43" s="188"/>
      <c r="F43" s="290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2"/>
      <c r="BM43" s="72"/>
      <c r="BN43" s="72"/>
      <c r="BO43" s="72"/>
      <c r="BP43" s="72"/>
      <c r="BQ43" s="72"/>
      <c r="BR43" s="72"/>
      <c r="BS43" s="72"/>
      <c r="BT43" s="72"/>
      <c r="BU43" s="72"/>
      <c r="BV43" s="72"/>
      <c r="BW43" s="72"/>
      <c r="BX43" s="72"/>
      <c r="BY43" s="72"/>
      <c r="BZ43" s="72"/>
      <c r="CA43" s="72"/>
      <c r="CB43" s="72"/>
      <c r="CC43" s="72"/>
      <c r="CD43" s="72"/>
      <c r="CE43" s="72"/>
      <c r="CF43" s="72"/>
      <c r="CG43" s="72"/>
      <c r="CH43" s="72"/>
      <c r="CI43" s="72"/>
      <c r="CJ43" s="72"/>
      <c r="CK43" s="72"/>
      <c r="CL43" s="72"/>
      <c r="CM43" s="72"/>
      <c r="CN43" s="72"/>
      <c r="CO43" s="72"/>
      <c r="CP43" s="72"/>
      <c r="CQ43" s="72"/>
      <c r="CR43" s="72"/>
      <c r="CS43" s="72"/>
      <c r="CT43" s="72"/>
      <c r="CU43" s="72"/>
      <c r="CV43" s="72"/>
      <c r="CW43" s="72"/>
      <c r="CX43" s="72"/>
      <c r="CY43" s="72"/>
      <c r="CZ43" s="72"/>
      <c r="DA43" s="72"/>
      <c r="DB43" s="72"/>
      <c r="DC43" s="72"/>
      <c r="DD43" s="72"/>
      <c r="DE43" s="72"/>
      <c r="DF43" s="72"/>
      <c r="DG43" s="72"/>
      <c r="DH43" s="72"/>
      <c r="DI43" s="72"/>
      <c r="DJ43" s="72"/>
      <c r="DK43" s="72"/>
      <c r="DL43" s="72"/>
      <c r="DM43" s="72"/>
      <c r="DN43" s="72"/>
      <c r="DO43" s="72"/>
      <c r="DP43" s="72"/>
      <c r="DQ43" s="72"/>
      <c r="DR43" s="72"/>
      <c r="DS43" s="72"/>
      <c r="DT43" s="72"/>
      <c r="DU43" s="72"/>
      <c r="DV43" s="72"/>
      <c r="DW43" s="72"/>
      <c r="DX43" s="72"/>
      <c r="DY43" s="72"/>
      <c r="DZ43" s="72"/>
      <c r="EA43" s="72"/>
      <c r="EB43" s="72"/>
      <c r="EC43" s="72"/>
      <c r="ED43" s="72"/>
      <c r="EE43" s="72"/>
      <c r="EF43" s="72"/>
      <c r="EG43" s="72"/>
      <c r="EH43" s="72"/>
      <c r="EI43" s="72"/>
      <c r="EJ43" s="72"/>
      <c r="EK43" s="72"/>
      <c r="EL43" s="72"/>
      <c r="EM43" s="72"/>
      <c r="EN43" s="72"/>
      <c r="EO43" s="72"/>
      <c r="EP43" s="72"/>
      <c r="EQ43" s="72"/>
      <c r="ER43" s="72"/>
      <c r="ES43" s="72"/>
      <c r="ET43" s="72"/>
      <c r="EU43" s="72"/>
      <c r="EV43" s="72"/>
      <c r="EW43" s="72"/>
      <c r="EX43" s="72"/>
      <c r="EY43" s="72"/>
      <c r="EZ43" s="72"/>
      <c r="FA43" s="72"/>
      <c r="FB43" s="72"/>
      <c r="FC43" s="72"/>
      <c r="FD43" s="72"/>
      <c r="FE43" s="72"/>
      <c r="FF43" s="72"/>
      <c r="FG43" s="72"/>
      <c r="FH43" s="72"/>
      <c r="FI43" s="72"/>
      <c r="FJ43" s="72"/>
      <c r="FK43" s="72"/>
      <c r="FL43" s="72"/>
      <c r="FM43" s="72"/>
      <c r="FN43" s="72"/>
      <c r="FO43" s="72"/>
      <c r="FP43" s="72"/>
      <c r="FQ43" s="72"/>
      <c r="FR43" s="72"/>
      <c r="FS43" s="72"/>
      <c r="FT43" s="72"/>
      <c r="FU43" s="72"/>
      <c r="FV43" s="72"/>
      <c r="FW43" s="72"/>
      <c r="FX43" s="72"/>
      <c r="FY43" s="72"/>
      <c r="FZ43" s="72"/>
      <c r="GA43" s="72"/>
      <c r="GB43" s="72"/>
      <c r="GC43" s="72"/>
      <c r="GD43" s="72"/>
      <c r="GE43" s="72"/>
      <c r="GF43" s="72"/>
      <c r="GG43" s="72"/>
      <c r="GH43" s="72"/>
      <c r="GI43" s="72"/>
      <c r="GJ43" s="72"/>
      <c r="GK43" s="72"/>
      <c r="GL43" s="72"/>
      <c r="GM43" s="72"/>
      <c r="GN43" s="72"/>
      <c r="GO43" s="72"/>
      <c r="GP43" s="72"/>
      <c r="GQ43" s="72"/>
      <c r="GR43" s="72"/>
      <c r="GS43" s="72"/>
      <c r="GT43" s="72"/>
      <c r="GU43" s="72"/>
      <c r="GV43" s="72"/>
      <c r="GW43" s="72"/>
      <c r="GX43" s="72"/>
      <c r="GY43" s="72"/>
      <c r="GZ43" s="72"/>
      <c r="HA43" s="72"/>
      <c r="HB43" s="72"/>
      <c r="HC43" s="72"/>
      <c r="HD43" s="72"/>
      <c r="HE43" s="72"/>
      <c r="HF43" s="72"/>
      <c r="HG43" s="72"/>
      <c r="HH43" s="72"/>
      <c r="HI43" s="72"/>
      <c r="HJ43" s="72"/>
      <c r="HK43" s="72"/>
      <c r="HL43" s="72"/>
      <c r="HM43" s="72"/>
      <c r="HN43" s="72"/>
      <c r="HO43" s="72"/>
      <c r="HP43" s="72"/>
      <c r="HQ43" s="72"/>
      <c r="HR43" s="72"/>
      <c r="HS43" s="72"/>
      <c r="HT43" s="72"/>
      <c r="HU43" s="72"/>
      <c r="HV43" s="72"/>
      <c r="HW43" s="72"/>
      <c r="HX43" s="72"/>
      <c r="HY43" s="72"/>
      <c r="HZ43" s="72"/>
      <c r="IA43" s="72"/>
      <c r="IB43" s="72"/>
      <c r="IC43" s="72"/>
      <c r="ID43" s="72"/>
      <c r="IE43" s="72"/>
      <c r="IF43" s="72"/>
      <c r="IG43" s="72"/>
      <c r="IH43" s="72"/>
      <c r="II43" s="72"/>
      <c r="IJ43" s="72"/>
      <c r="IK43" s="72"/>
      <c r="IL43" s="72"/>
      <c r="IM43" s="72"/>
      <c r="IN43" s="72"/>
      <c r="IO43" s="72"/>
      <c r="IP43" s="72"/>
      <c r="IQ43" s="72"/>
      <c r="IR43" s="72"/>
      <c r="IS43" s="72"/>
      <c r="IT43" s="72"/>
      <c r="IU43" s="72"/>
      <c r="IV43" s="72"/>
    </row>
    <row r="44" spans="1:256" ht="13.5" customHeight="1">
      <c r="A44" s="188"/>
      <c r="B44" s="289"/>
      <c r="C44" s="289"/>
      <c r="D44" s="188"/>
      <c r="E44" s="188"/>
      <c r="F44" s="290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2"/>
      <c r="BM44" s="72"/>
      <c r="BN44" s="72"/>
      <c r="BO44" s="72"/>
      <c r="BP44" s="72"/>
      <c r="BQ44" s="72"/>
      <c r="BR44" s="72"/>
      <c r="BS44" s="72"/>
      <c r="BT44" s="72"/>
      <c r="BU44" s="72"/>
      <c r="BV44" s="72"/>
      <c r="BW44" s="72"/>
      <c r="BX44" s="72"/>
      <c r="BY44" s="72"/>
      <c r="BZ44" s="72"/>
      <c r="CA44" s="72"/>
      <c r="CB44" s="72"/>
      <c r="CC44" s="72"/>
      <c r="CD44" s="72"/>
      <c r="CE44" s="72"/>
      <c r="CF44" s="72"/>
      <c r="CG44" s="72"/>
      <c r="CH44" s="72"/>
      <c r="CI44" s="72"/>
      <c r="CJ44" s="72"/>
      <c r="CK44" s="72"/>
      <c r="CL44" s="72"/>
      <c r="CM44" s="72"/>
      <c r="CN44" s="72"/>
      <c r="CO44" s="72"/>
      <c r="CP44" s="72"/>
      <c r="CQ44" s="72"/>
      <c r="CR44" s="72"/>
      <c r="CS44" s="72"/>
      <c r="CT44" s="72"/>
      <c r="CU44" s="72"/>
      <c r="CV44" s="72"/>
      <c r="CW44" s="72"/>
      <c r="CX44" s="72"/>
      <c r="CY44" s="72"/>
      <c r="CZ44" s="72"/>
      <c r="DA44" s="72"/>
      <c r="DB44" s="72"/>
      <c r="DC44" s="72"/>
      <c r="DD44" s="72"/>
      <c r="DE44" s="72"/>
      <c r="DF44" s="72"/>
      <c r="DG44" s="72"/>
      <c r="DH44" s="72"/>
      <c r="DI44" s="72"/>
      <c r="DJ44" s="72"/>
      <c r="DK44" s="72"/>
      <c r="DL44" s="72"/>
      <c r="DM44" s="72"/>
      <c r="DN44" s="72"/>
      <c r="DO44" s="72"/>
      <c r="DP44" s="72"/>
      <c r="DQ44" s="72"/>
      <c r="DR44" s="72"/>
      <c r="DS44" s="72"/>
      <c r="DT44" s="72"/>
      <c r="DU44" s="72"/>
      <c r="DV44" s="72"/>
      <c r="DW44" s="72"/>
      <c r="DX44" s="72"/>
      <c r="DY44" s="72"/>
      <c r="DZ44" s="72"/>
      <c r="EA44" s="72"/>
      <c r="EB44" s="72"/>
      <c r="EC44" s="72"/>
      <c r="ED44" s="72"/>
      <c r="EE44" s="72"/>
      <c r="EF44" s="72"/>
      <c r="EG44" s="72"/>
      <c r="EH44" s="72"/>
      <c r="EI44" s="72"/>
      <c r="EJ44" s="72"/>
      <c r="EK44" s="72"/>
      <c r="EL44" s="72"/>
      <c r="EM44" s="72"/>
      <c r="EN44" s="72"/>
      <c r="EO44" s="72"/>
      <c r="EP44" s="72"/>
      <c r="EQ44" s="72"/>
      <c r="ER44" s="72"/>
      <c r="ES44" s="72"/>
      <c r="ET44" s="72"/>
      <c r="EU44" s="72"/>
      <c r="EV44" s="72"/>
      <c r="EW44" s="72"/>
      <c r="EX44" s="72"/>
      <c r="EY44" s="72"/>
      <c r="EZ44" s="72"/>
      <c r="FA44" s="72"/>
      <c r="FB44" s="72"/>
      <c r="FC44" s="72"/>
      <c r="FD44" s="72"/>
      <c r="FE44" s="72"/>
      <c r="FF44" s="72"/>
      <c r="FG44" s="72"/>
      <c r="FH44" s="72"/>
      <c r="FI44" s="72"/>
      <c r="FJ44" s="72"/>
      <c r="FK44" s="72"/>
      <c r="FL44" s="72"/>
      <c r="FM44" s="72"/>
      <c r="FN44" s="72"/>
      <c r="FO44" s="72"/>
      <c r="FP44" s="72"/>
      <c r="FQ44" s="72"/>
      <c r="FR44" s="72"/>
      <c r="FS44" s="72"/>
      <c r="FT44" s="72"/>
      <c r="FU44" s="72"/>
      <c r="FV44" s="72"/>
      <c r="FW44" s="72"/>
      <c r="FX44" s="72"/>
      <c r="FY44" s="72"/>
      <c r="FZ44" s="72"/>
      <c r="GA44" s="72"/>
      <c r="GB44" s="72"/>
      <c r="GC44" s="72"/>
      <c r="GD44" s="72"/>
      <c r="GE44" s="72"/>
      <c r="GF44" s="72"/>
      <c r="GG44" s="72"/>
      <c r="GH44" s="72"/>
      <c r="GI44" s="72"/>
      <c r="GJ44" s="72"/>
      <c r="GK44" s="72"/>
      <c r="GL44" s="72"/>
      <c r="GM44" s="72"/>
      <c r="GN44" s="72"/>
      <c r="GO44" s="72"/>
      <c r="GP44" s="72"/>
      <c r="GQ44" s="72"/>
      <c r="GR44" s="72"/>
      <c r="GS44" s="72"/>
      <c r="GT44" s="72"/>
      <c r="GU44" s="72"/>
      <c r="GV44" s="72"/>
      <c r="GW44" s="72"/>
      <c r="GX44" s="72"/>
      <c r="GY44" s="72"/>
      <c r="GZ44" s="72"/>
      <c r="HA44" s="72"/>
      <c r="HB44" s="72"/>
      <c r="HC44" s="72"/>
      <c r="HD44" s="72"/>
      <c r="HE44" s="72"/>
      <c r="HF44" s="72"/>
      <c r="HG44" s="72"/>
      <c r="HH44" s="72"/>
      <c r="HI44" s="72"/>
      <c r="HJ44" s="72"/>
      <c r="HK44" s="72"/>
      <c r="HL44" s="72"/>
      <c r="HM44" s="72"/>
      <c r="HN44" s="72"/>
      <c r="HO44" s="72"/>
      <c r="HP44" s="72"/>
      <c r="HQ44" s="72"/>
      <c r="HR44" s="72"/>
      <c r="HS44" s="72"/>
      <c r="HT44" s="72"/>
      <c r="HU44" s="72"/>
      <c r="HV44" s="72"/>
      <c r="HW44" s="72"/>
      <c r="HX44" s="72"/>
      <c r="HY44" s="72"/>
      <c r="HZ44" s="72"/>
      <c r="IA44" s="72"/>
      <c r="IB44" s="72"/>
      <c r="IC44" s="72"/>
      <c r="ID44" s="72"/>
      <c r="IE44" s="72"/>
      <c r="IF44" s="72"/>
      <c r="IG44" s="72"/>
      <c r="IH44" s="72"/>
      <c r="II44" s="72"/>
      <c r="IJ44" s="72"/>
      <c r="IK44" s="72"/>
      <c r="IL44" s="72"/>
      <c r="IM44" s="72"/>
      <c r="IN44" s="72"/>
      <c r="IO44" s="72"/>
      <c r="IP44" s="72"/>
      <c r="IQ44" s="72"/>
      <c r="IR44" s="72"/>
      <c r="IS44" s="72"/>
      <c r="IT44" s="72"/>
      <c r="IU44" s="72"/>
      <c r="IV44" s="72"/>
    </row>
    <row r="45" spans="1:256" ht="13.5" customHeight="1">
      <c r="A45" s="188"/>
      <c r="B45" s="289"/>
      <c r="C45" s="289"/>
      <c r="D45" s="188"/>
      <c r="E45" s="188"/>
      <c r="F45" s="290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2"/>
      <c r="BM45" s="72"/>
      <c r="BN45" s="72"/>
      <c r="BO45" s="72"/>
      <c r="BP45" s="72"/>
      <c r="BQ45" s="72"/>
      <c r="BR45" s="72"/>
      <c r="BS45" s="72"/>
      <c r="BT45" s="72"/>
      <c r="BU45" s="72"/>
      <c r="BV45" s="72"/>
      <c r="BW45" s="72"/>
      <c r="BX45" s="72"/>
      <c r="BY45" s="72"/>
      <c r="BZ45" s="72"/>
      <c r="CA45" s="72"/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72"/>
      <c r="CP45" s="72"/>
      <c r="CQ45" s="72"/>
      <c r="CR45" s="72"/>
      <c r="CS45" s="72"/>
      <c r="CT45" s="72"/>
      <c r="CU45" s="72"/>
      <c r="CV45" s="72"/>
      <c r="CW45" s="72"/>
      <c r="CX45" s="72"/>
      <c r="CY45" s="72"/>
      <c r="CZ45" s="72"/>
      <c r="DA45" s="72"/>
      <c r="DB45" s="72"/>
      <c r="DC45" s="72"/>
      <c r="DD45" s="72"/>
      <c r="DE45" s="72"/>
      <c r="DF45" s="72"/>
      <c r="DG45" s="72"/>
      <c r="DH45" s="72"/>
      <c r="DI45" s="72"/>
      <c r="DJ45" s="72"/>
      <c r="DK45" s="72"/>
      <c r="DL45" s="72"/>
      <c r="DM45" s="72"/>
      <c r="DN45" s="72"/>
      <c r="DO45" s="72"/>
      <c r="DP45" s="72"/>
      <c r="DQ45" s="72"/>
      <c r="DR45" s="72"/>
      <c r="DS45" s="72"/>
      <c r="DT45" s="72"/>
      <c r="DU45" s="72"/>
      <c r="DV45" s="72"/>
      <c r="DW45" s="72"/>
      <c r="DX45" s="72"/>
      <c r="DY45" s="72"/>
      <c r="DZ45" s="72"/>
      <c r="EA45" s="72"/>
      <c r="EB45" s="72"/>
      <c r="EC45" s="72"/>
      <c r="ED45" s="72"/>
      <c r="EE45" s="72"/>
      <c r="EF45" s="72"/>
      <c r="EG45" s="72"/>
      <c r="EH45" s="72"/>
      <c r="EI45" s="72"/>
      <c r="EJ45" s="72"/>
      <c r="EK45" s="72"/>
      <c r="EL45" s="72"/>
      <c r="EM45" s="72"/>
      <c r="EN45" s="72"/>
      <c r="EO45" s="72"/>
      <c r="EP45" s="72"/>
      <c r="EQ45" s="72"/>
      <c r="ER45" s="72"/>
      <c r="ES45" s="72"/>
      <c r="ET45" s="72"/>
      <c r="EU45" s="72"/>
      <c r="EV45" s="72"/>
      <c r="EW45" s="72"/>
      <c r="EX45" s="72"/>
      <c r="EY45" s="72"/>
      <c r="EZ45" s="72"/>
      <c r="FA45" s="72"/>
      <c r="FB45" s="72"/>
      <c r="FC45" s="72"/>
      <c r="FD45" s="72"/>
      <c r="FE45" s="72"/>
      <c r="FF45" s="72"/>
      <c r="FG45" s="72"/>
      <c r="FH45" s="72"/>
      <c r="FI45" s="72"/>
      <c r="FJ45" s="72"/>
      <c r="FK45" s="72"/>
      <c r="FL45" s="72"/>
      <c r="FM45" s="72"/>
      <c r="FN45" s="72"/>
      <c r="FO45" s="72"/>
      <c r="FP45" s="72"/>
      <c r="FQ45" s="72"/>
      <c r="FR45" s="72"/>
      <c r="FS45" s="72"/>
      <c r="FT45" s="72"/>
      <c r="FU45" s="72"/>
      <c r="FV45" s="72"/>
      <c r="FW45" s="72"/>
      <c r="FX45" s="72"/>
      <c r="FY45" s="72"/>
      <c r="FZ45" s="72"/>
      <c r="GA45" s="72"/>
      <c r="GB45" s="72"/>
      <c r="GC45" s="72"/>
      <c r="GD45" s="72"/>
      <c r="GE45" s="72"/>
      <c r="GF45" s="72"/>
      <c r="GG45" s="72"/>
      <c r="GH45" s="72"/>
      <c r="GI45" s="72"/>
      <c r="GJ45" s="72"/>
      <c r="GK45" s="72"/>
      <c r="GL45" s="72"/>
      <c r="GM45" s="72"/>
      <c r="GN45" s="72"/>
      <c r="GO45" s="72"/>
      <c r="GP45" s="72"/>
      <c r="GQ45" s="72"/>
      <c r="GR45" s="72"/>
      <c r="GS45" s="72"/>
      <c r="GT45" s="72"/>
      <c r="GU45" s="72"/>
      <c r="GV45" s="72"/>
      <c r="GW45" s="72"/>
      <c r="GX45" s="72"/>
      <c r="GY45" s="72"/>
      <c r="GZ45" s="72"/>
      <c r="HA45" s="72"/>
      <c r="HB45" s="72"/>
      <c r="HC45" s="72"/>
      <c r="HD45" s="72"/>
      <c r="HE45" s="72"/>
      <c r="HF45" s="72"/>
      <c r="HG45" s="72"/>
      <c r="HH45" s="72"/>
      <c r="HI45" s="72"/>
      <c r="HJ45" s="72"/>
      <c r="HK45" s="72"/>
      <c r="HL45" s="72"/>
      <c r="HM45" s="72"/>
      <c r="HN45" s="72"/>
      <c r="HO45" s="72"/>
      <c r="HP45" s="72"/>
      <c r="HQ45" s="72"/>
      <c r="HR45" s="72"/>
      <c r="HS45" s="72"/>
      <c r="HT45" s="72"/>
      <c r="HU45" s="72"/>
      <c r="HV45" s="72"/>
      <c r="HW45" s="72"/>
      <c r="HX45" s="72"/>
      <c r="HY45" s="72"/>
      <c r="HZ45" s="72"/>
      <c r="IA45" s="72"/>
      <c r="IB45" s="72"/>
      <c r="IC45" s="72"/>
      <c r="ID45" s="72"/>
      <c r="IE45" s="72"/>
      <c r="IF45" s="72"/>
      <c r="IG45" s="72"/>
      <c r="IH45" s="72"/>
      <c r="II45" s="72"/>
      <c r="IJ45" s="72"/>
      <c r="IK45" s="72"/>
      <c r="IL45" s="72"/>
      <c r="IM45" s="72"/>
      <c r="IN45" s="72"/>
      <c r="IO45" s="72"/>
      <c r="IP45" s="72"/>
      <c r="IQ45" s="72"/>
      <c r="IR45" s="72"/>
      <c r="IS45" s="72"/>
      <c r="IT45" s="72"/>
      <c r="IU45" s="72"/>
      <c r="IV45" s="72"/>
    </row>
    <row r="46" spans="1:256" ht="13.5" customHeight="1">
      <c r="A46" s="188"/>
      <c r="B46" s="289"/>
      <c r="C46" s="289"/>
      <c r="D46" s="188"/>
      <c r="E46" s="188"/>
      <c r="F46" s="290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2"/>
      <c r="BM46" s="72"/>
      <c r="BN46" s="72"/>
      <c r="BO46" s="72"/>
      <c r="BP46" s="72"/>
      <c r="BQ46" s="72"/>
      <c r="BR46" s="72"/>
      <c r="BS46" s="72"/>
      <c r="BT46" s="72"/>
      <c r="BU46" s="72"/>
      <c r="BV46" s="72"/>
      <c r="BW46" s="72"/>
      <c r="BX46" s="72"/>
      <c r="BY46" s="72"/>
      <c r="BZ46" s="72"/>
      <c r="CA46" s="72"/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72"/>
      <c r="CP46" s="72"/>
      <c r="CQ46" s="72"/>
      <c r="CR46" s="72"/>
      <c r="CS46" s="72"/>
      <c r="CT46" s="72"/>
      <c r="CU46" s="72"/>
      <c r="CV46" s="72"/>
      <c r="CW46" s="72"/>
      <c r="CX46" s="72"/>
      <c r="CY46" s="72"/>
      <c r="CZ46" s="72"/>
      <c r="DA46" s="72"/>
      <c r="DB46" s="72"/>
      <c r="DC46" s="72"/>
      <c r="DD46" s="72"/>
      <c r="DE46" s="72"/>
      <c r="DF46" s="72"/>
      <c r="DG46" s="72"/>
      <c r="DH46" s="72"/>
      <c r="DI46" s="72"/>
      <c r="DJ46" s="72"/>
      <c r="DK46" s="72"/>
      <c r="DL46" s="72"/>
      <c r="DM46" s="72"/>
      <c r="DN46" s="72"/>
      <c r="DO46" s="72"/>
      <c r="DP46" s="72"/>
      <c r="DQ46" s="72"/>
      <c r="DR46" s="72"/>
      <c r="DS46" s="72"/>
      <c r="DT46" s="72"/>
      <c r="DU46" s="72"/>
      <c r="DV46" s="72"/>
      <c r="DW46" s="72"/>
      <c r="DX46" s="72"/>
      <c r="DY46" s="72"/>
      <c r="DZ46" s="72"/>
      <c r="EA46" s="72"/>
      <c r="EB46" s="72"/>
      <c r="EC46" s="72"/>
      <c r="ED46" s="72"/>
      <c r="EE46" s="72"/>
      <c r="EF46" s="72"/>
      <c r="EG46" s="72"/>
      <c r="EH46" s="72"/>
      <c r="EI46" s="72"/>
      <c r="EJ46" s="72"/>
      <c r="EK46" s="72"/>
      <c r="EL46" s="72"/>
      <c r="EM46" s="72"/>
      <c r="EN46" s="72"/>
      <c r="EO46" s="72"/>
      <c r="EP46" s="72"/>
      <c r="EQ46" s="72"/>
      <c r="ER46" s="72"/>
      <c r="ES46" s="72"/>
      <c r="ET46" s="72"/>
      <c r="EU46" s="72"/>
      <c r="EV46" s="72"/>
      <c r="EW46" s="72"/>
      <c r="EX46" s="72"/>
      <c r="EY46" s="72"/>
      <c r="EZ46" s="72"/>
      <c r="FA46" s="72"/>
      <c r="FB46" s="72"/>
      <c r="FC46" s="72"/>
      <c r="FD46" s="72"/>
      <c r="FE46" s="72"/>
      <c r="FF46" s="72"/>
      <c r="FG46" s="72"/>
      <c r="FH46" s="72"/>
      <c r="FI46" s="72"/>
      <c r="FJ46" s="72"/>
      <c r="FK46" s="72"/>
      <c r="FL46" s="72"/>
      <c r="FM46" s="72"/>
      <c r="FN46" s="72"/>
      <c r="FO46" s="72"/>
      <c r="FP46" s="72"/>
      <c r="FQ46" s="72"/>
      <c r="FR46" s="72"/>
      <c r="FS46" s="72"/>
      <c r="FT46" s="72"/>
      <c r="FU46" s="72"/>
      <c r="FV46" s="72"/>
      <c r="FW46" s="72"/>
      <c r="FX46" s="72"/>
      <c r="FY46" s="72"/>
      <c r="FZ46" s="72"/>
      <c r="GA46" s="72"/>
      <c r="GB46" s="72"/>
      <c r="GC46" s="72"/>
      <c r="GD46" s="72"/>
      <c r="GE46" s="72"/>
      <c r="GF46" s="72"/>
      <c r="GG46" s="72"/>
      <c r="GH46" s="72"/>
      <c r="GI46" s="72"/>
      <c r="GJ46" s="72"/>
      <c r="GK46" s="72"/>
      <c r="GL46" s="72"/>
      <c r="GM46" s="72"/>
      <c r="GN46" s="72"/>
      <c r="GO46" s="72"/>
      <c r="GP46" s="72"/>
      <c r="GQ46" s="72"/>
      <c r="GR46" s="72"/>
      <c r="GS46" s="72"/>
      <c r="GT46" s="72"/>
      <c r="GU46" s="72"/>
      <c r="GV46" s="72"/>
      <c r="GW46" s="72"/>
      <c r="GX46" s="72"/>
      <c r="GY46" s="72"/>
      <c r="GZ46" s="72"/>
      <c r="HA46" s="72"/>
      <c r="HB46" s="72"/>
      <c r="HC46" s="72"/>
      <c r="HD46" s="72"/>
      <c r="HE46" s="72"/>
      <c r="HF46" s="72"/>
      <c r="HG46" s="72"/>
      <c r="HH46" s="72"/>
      <c r="HI46" s="72"/>
      <c r="HJ46" s="72"/>
      <c r="HK46" s="72"/>
      <c r="HL46" s="72"/>
      <c r="HM46" s="72"/>
      <c r="HN46" s="72"/>
      <c r="HO46" s="72"/>
      <c r="HP46" s="72"/>
      <c r="HQ46" s="72"/>
      <c r="HR46" s="72"/>
      <c r="HS46" s="72"/>
      <c r="HT46" s="72"/>
      <c r="HU46" s="72"/>
      <c r="HV46" s="72"/>
      <c r="HW46" s="72"/>
      <c r="HX46" s="72"/>
      <c r="HY46" s="72"/>
      <c r="HZ46" s="72"/>
      <c r="IA46" s="72"/>
      <c r="IB46" s="72"/>
      <c r="IC46" s="72"/>
      <c r="ID46" s="72"/>
      <c r="IE46" s="72"/>
      <c r="IF46" s="72"/>
      <c r="IG46" s="72"/>
      <c r="IH46" s="72"/>
      <c r="II46" s="72"/>
      <c r="IJ46" s="72"/>
      <c r="IK46" s="72"/>
      <c r="IL46" s="72"/>
      <c r="IM46" s="72"/>
      <c r="IN46" s="72"/>
      <c r="IO46" s="72"/>
      <c r="IP46" s="72"/>
      <c r="IQ46" s="72"/>
      <c r="IR46" s="72"/>
      <c r="IS46" s="72"/>
      <c r="IT46" s="72"/>
      <c r="IU46" s="72"/>
      <c r="IV46" s="72"/>
    </row>
    <row r="47" spans="1:256" ht="13.5" customHeight="1">
      <c r="A47" s="188"/>
      <c r="B47" s="289"/>
      <c r="C47" s="289"/>
      <c r="D47" s="188"/>
      <c r="E47" s="188"/>
      <c r="F47" s="290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</row>
    <row r="48" spans="1:256" ht="13.5" customHeight="1">
      <c r="A48" s="188"/>
      <c r="B48" s="289"/>
      <c r="C48" s="289"/>
      <c r="D48" s="188"/>
      <c r="E48" s="188"/>
      <c r="F48" s="290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/>
      <c r="CX48" s="72"/>
      <c r="CY48" s="72"/>
      <c r="CZ48" s="72"/>
      <c r="DA48" s="72"/>
      <c r="DB48" s="72"/>
      <c r="DC48" s="72"/>
      <c r="DD48" s="72"/>
      <c r="DE48" s="72"/>
      <c r="DF48" s="72"/>
      <c r="DG48" s="72"/>
      <c r="DH48" s="72"/>
      <c r="DI48" s="72"/>
      <c r="DJ48" s="72"/>
      <c r="DK48" s="72"/>
      <c r="DL48" s="72"/>
      <c r="DM48" s="72"/>
      <c r="DN48" s="72"/>
      <c r="DO48" s="72"/>
      <c r="DP48" s="72"/>
      <c r="DQ48" s="72"/>
      <c r="DR48" s="72"/>
      <c r="DS48" s="72"/>
      <c r="DT48" s="72"/>
      <c r="DU48" s="72"/>
      <c r="DV48" s="72"/>
      <c r="DW48" s="72"/>
      <c r="DX48" s="72"/>
      <c r="DY48" s="72"/>
      <c r="DZ48" s="72"/>
      <c r="EA48" s="72"/>
      <c r="EB48" s="72"/>
      <c r="EC48" s="72"/>
      <c r="ED48" s="72"/>
      <c r="EE48" s="72"/>
      <c r="EF48" s="72"/>
      <c r="EG48" s="72"/>
      <c r="EH48" s="72"/>
      <c r="EI48" s="72"/>
      <c r="EJ48" s="72"/>
      <c r="EK48" s="72"/>
      <c r="EL48" s="72"/>
      <c r="EM48" s="72"/>
      <c r="EN48" s="72"/>
      <c r="EO48" s="72"/>
      <c r="EP48" s="72"/>
      <c r="EQ48" s="72"/>
      <c r="ER48" s="72"/>
      <c r="ES48" s="72"/>
      <c r="ET48" s="72"/>
      <c r="EU48" s="72"/>
      <c r="EV48" s="72"/>
      <c r="EW48" s="72"/>
      <c r="EX48" s="72"/>
      <c r="EY48" s="72"/>
      <c r="EZ48" s="72"/>
      <c r="FA48" s="72"/>
      <c r="FB48" s="72"/>
      <c r="FC48" s="72"/>
      <c r="FD48" s="72"/>
      <c r="FE48" s="72"/>
      <c r="FF48" s="72"/>
      <c r="FG48" s="72"/>
      <c r="FH48" s="72"/>
      <c r="FI48" s="72"/>
      <c r="FJ48" s="72"/>
      <c r="FK48" s="72"/>
      <c r="FL48" s="72"/>
      <c r="FM48" s="72"/>
      <c r="FN48" s="72"/>
      <c r="FO48" s="72"/>
      <c r="FP48" s="72"/>
      <c r="FQ48" s="72"/>
      <c r="FR48" s="72"/>
      <c r="FS48" s="72"/>
      <c r="FT48" s="72"/>
      <c r="FU48" s="72"/>
      <c r="FV48" s="72"/>
      <c r="FW48" s="72"/>
      <c r="FX48" s="72"/>
      <c r="FY48" s="72"/>
      <c r="FZ48" s="72"/>
      <c r="GA48" s="72"/>
      <c r="GB48" s="72"/>
      <c r="GC48" s="72"/>
      <c r="GD48" s="72"/>
      <c r="GE48" s="72"/>
      <c r="GF48" s="72"/>
      <c r="GG48" s="72"/>
      <c r="GH48" s="72"/>
      <c r="GI48" s="72"/>
      <c r="GJ48" s="72"/>
      <c r="GK48" s="72"/>
      <c r="GL48" s="72"/>
      <c r="GM48" s="72"/>
      <c r="GN48" s="72"/>
      <c r="GO48" s="72"/>
      <c r="GP48" s="72"/>
      <c r="GQ48" s="72"/>
      <c r="GR48" s="72"/>
      <c r="GS48" s="72"/>
      <c r="GT48" s="72"/>
      <c r="GU48" s="72"/>
      <c r="GV48" s="72"/>
      <c r="GW48" s="72"/>
      <c r="GX48" s="72"/>
      <c r="GY48" s="72"/>
      <c r="GZ48" s="72"/>
      <c r="HA48" s="72"/>
      <c r="HB48" s="72"/>
      <c r="HC48" s="72"/>
      <c r="HD48" s="72"/>
      <c r="HE48" s="72"/>
      <c r="HF48" s="72"/>
      <c r="HG48" s="72"/>
      <c r="HH48" s="72"/>
      <c r="HI48" s="72"/>
      <c r="HJ48" s="72"/>
      <c r="HK48" s="72"/>
      <c r="HL48" s="72"/>
      <c r="HM48" s="72"/>
      <c r="HN48" s="72"/>
      <c r="HO48" s="72"/>
      <c r="HP48" s="72"/>
      <c r="HQ48" s="72"/>
      <c r="HR48" s="72"/>
      <c r="HS48" s="72"/>
      <c r="HT48" s="72"/>
      <c r="HU48" s="72"/>
      <c r="HV48" s="72"/>
      <c r="HW48" s="72"/>
      <c r="HX48" s="72"/>
      <c r="HY48" s="72"/>
      <c r="HZ48" s="72"/>
      <c r="IA48" s="72"/>
      <c r="IB48" s="72"/>
      <c r="IC48" s="72"/>
      <c r="ID48" s="72"/>
      <c r="IE48" s="72"/>
      <c r="IF48" s="72"/>
      <c r="IG48" s="72"/>
      <c r="IH48" s="72"/>
      <c r="II48" s="72"/>
      <c r="IJ48" s="72"/>
      <c r="IK48" s="72"/>
      <c r="IL48" s="72"/>
      <c r="IM48" s="72"/>
      <c r="IN48" s="72"/>
      <c r="IO48" s="72"/>
      <c r="IP48" s="72"/>
      <c r="IQ48" s="72"/>
      <c r="IR48" s="72"/>
      <c r="IS48" s="72"/>
      <c r="IT48" s="72"/>
      <c r="IU48" s="72"/>
      <c r="IV48" s="72"/>
    </row>
    <row r="49" spans="1:256" ht="13.5" customHeight="1">
      <c r="A49" s="188"/>
      <c r="B49" s="289"/>
      <c r="C49" s="289"/>
      <c r="D49" s="188"/>
      <c r="E49" s="188"/>
      <c r="F49" s="290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/>
      <c r="CX49" s="72"/>
      <c r="CY49" s="72"/>
      <c r="CZ49" s="72"/>
      <c r="DA49" s="72"/>
      <c r="DB49" s="72"/>
      <c r="DC49" s="72"/>
      <c r="DD49" s="72"/>
      <c r="DE49" s="72"/>
      <c r="DF49" s="72"/>
      <c r="DG49" s="72"/>
      <c r="DH49" s="72"/>
      <c r="DI49" s="72"/>
      <c r="DJ49" s="72"/>
      <c r="DK49" s="72"/>
      <c r="DL49" s="72"/>
      <c r="DM49" s="72"/>
      <c r="DN49" s="72"/>
      <c r="DO49" s="72"/>
      <c r="DP49" s="72"/>
      <c r="DQ49" s="72"/>
      <c r="DR49" s="72"/>
      <c r="DS49" s="72"/>
      <c r="DT49" s="72"/>
      <c r="DU49" s="72"/>
      <c r="DV49" s="72"/>
      <c r="DW49" s="72"/>
      <c r="DX49" s="72"/>
      <c r="DY49" s="72"/>
      <c r="DZ49" s="72"/>
      <c r="EA49" s="72"/>
      <c r="EB49" s="72"/>
      <c r="EC49" s="72"/>
      <c r="ED49" s="72"/>
      <c r="EE49" s="72"/>
      <c r="EF49" s="72"/>
      <c r="EG49" s="72"/>
      <c r="EH49" s="72"/>
      <c r="EI49" s="72"/>
      <c r="EJ49" s="72"/>
      <c r="EK49" s="72"/>
      <c r="EL49" s="72"/>
      <c r="EM49" s="72"/>
      <c r="EN49" s="72"/>
      <c r="EO49" s="72"/>
      <c r="EP49" s="72"/>
      <c r="EQ49" s="72"/>
      <c r="ER49" s="72"/>
      <c r="ES49" s="72"/>
      <c r="ET49" s="72"/>
      <c r="EU49" s="72"/>
      <c r="EV49" s="72"/>
      <c r="EW49" s="72"/>
      <c r="EX49" s="72"/>
      <c r="EY49" s="72"/>
      <c r="EZ49" s="72"/>
      <c r="FA49" s="72"/>
      <c r="FB49" s="72"/>
      <c r="FC49" s="72"/>
      <c r="FD49" s="72"/>
      <c r="FE49" s="72"/>
      <c r="FF49" s="72"/>
      <c r="FG49" s="72"/>
      <c r="FH49" s="72"/>
      <c r="FI49" s="72"/>
      <c r="FJ49" s="72"/>
      <c r="FK49" s="72"/>
      <c r="FL49" s="72"/>
      <c r="FM49" s="72"/>
      <c r="FN49" s="72"/>
      <c r="FO49" s="72"/>
      <c r="FP49" s="72"/>
      <c r="FQ49" s="72"/>
      <c r="FR49" s="72"/>
      <c r="FS49" s="72"/>
      <c r="FT49" s="72"/>
      <c r="FU49" s="72"/>
      <c r="FV49" s="72"/>
      <c r="FW49" s="72"/>
      <c r="FX49" s="72"/>
      <c r="FY49" s="72"/>
      <c r="FZ49" s="72"/>
      <c r="GA49" s="72"/>
      <c r="GB49" s="72"/>
      <c r="GC49" s="72"/>
      <c r="GD49" s="72"/>
      <c r="GE49" s="72"/>
      <c r="GF49" s="72"/>
      <c r="GG49" s="72"/>
      <c r="GH49" s="72"/>
      <c r="GI49" s="72"/>
      <c r="GJ49" s="72"/>
      <c r="GK49" s="72"/>
      <c r="GL49" s="72"/>
      <c r="GM49" s="72"/>
      <c r="GN49" s="72"/>
      <c r="GO49" s="72"/>
      <c r="GP49" s="72"/>
      <c r="GQ49" s="72"/>
      <c r="GR49" s="72"/>
      <c r="GS49" s="72"/>
      <c r="GT49" s="72"/>
      <c r="GU49" s="72"/>
      <c r="GV49" s="72"/>
      <c r="GW49" s="72"/>
      <c r="GX49" s="72"/>
      <c r="GY49" s="72"/>
      <c r="GZ49" s="72"/>
      <c r="HA49" s="72"/>
      <c r="HB49" s="72"/>
      <c r="HC49" s="72"/>
      <c r="HD49" s="72"/>
      <c r="HE49" s="72"/>
      <c r="HF49" s="72"/>
      <c r="HG49" s="72"/>
      <c r="HH49" s="72"/>
      <c r="HI49" s="72"/>
      <c r="HJ49" s="72"/>
      <c r="HK49" s="72"/>
      <c r="HL49" s="72"/>
      <c r="HM49" s="72"/>
      <c r="HN49" s="72"/>
      <c r="HO49" s="72"/>
      <c r="HP49" s="72"/>
      <c r="HQ49" s="72"/>
      <c r="HR49" s="72"/>
      <c r="HS49" s="72"/>
      <c r="HT49" s="72"/>
      <c r="HU49" s="72"/>
      <c r="HV49" s="72"/>
      <c r="HW49" s="72"/>
      <c r="HX49" s="72"/>
      <c r="HY49" s="72"/>
      <c r="HZ49" s="72"/>
      <c r="IA49" s="72"/>
      <c r="IB49" s="72"/>
      <c r="IC49" s="72"/>
      <c r="ID49" s="72"/>
      <c r="IE49" s="72"/>
      <c r="IF49" s="72"/>
      <c r="IG49" s="72"/>
      <c r="IH49" s="72"/>
      <c r="II49" s="72"/>
      <c r="IJ49" s="72"/>
      <c r="IK49" s="72"/>
      <c r="IL49" s="72"/>
      <c r="IM49" s="72"/>
      <c r="IN49" s="72"/>
      <c r="IO49" s="72"/>
      <c r="IP49" s="72"/>
      <c r="IQ49" s="72"/>
      <c r="IR49" s="72"/>
      <c r="IS49" s="72"/>
      <c r="IT49" s="72"/>
      <c r="IU49" s="72"/>
      <c r="IV49" s="72"/>
    </row>
    <row r="50" spans="1:256" ht="13.5" customHeight="1">
      <c r="A50" s="188"/>
      <c r="B50" s="289"/>
      <c r="C50" s="289"/>
      <c r="D50" s="188"/>
      <c r="E50" s="188"/>
      <c r="F50" s="290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2"/>
      <c r="BK50" s="72"/>
      <c r="BL50" s="72"/>
      <c r="BM50" s="72"/>
      <c r="BN50" s="72"/>
      <c r="BO50" s="72"/>
      <c r="BP50" s="72"/>
      <c r="BQ50" s="72"/>
      <c r="BR50" s="72"/>
      <c r="BS50" s="72"/>
      <c r="BT50" s="72"/>
      <c r="BU50" s="72"/>
      <c r="BV50" s="72"/>
      <c r="BW50" s="72"/>
      <c r="BX50" s="72"/>
      <c r="BY50" s="72"/>
      <c r="BZ50" s="72"/>
      <c r="CA50" s="72"/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72"/>
      <c r="CP50" s="72"/>
      <c r="CQ50" s="72"/>
      <c r="CR50" s="72"/>
      <c r="CS50" s="72"/>
      <c r="CT50" s="72"/>
      <c r="CU50" s="72"/>
      <c r="CV50" s="72"/>
      <c r="CW50" s="72"/>
      <c r="CX50" s="72"/>
      <c r="CY50" s="72"/>
      <c r="CZ50" s="72"/>
      <c r="DA50" s="72"/>
      <c r="DB50" s="72"/>
      <c r="DC50" s="72"/>
      <c r="DD50" s="72"/>
      <c r="DE50" s="72"/>
      <c r="DF50" s="72"/>
      <c r="DG50" s="72"/>
      <c r="DH50" s="72"/>
      <c r="DI50" s="72"/>
      <c r="DJ50" s="72"/>
      <c r="DK50" s="72"/>
      <c r="DL50" s="72"/>
      <c r="DM50" s="72"/>
      <c r="DN50" s="72"/>
      <c r="DO50" s="72"/>
      <c r="DP50" s="72"/>
      <c r="DQ50" s="72"/>
      <c r="DR50" s="72"/>
      <c r="DS50" s="72"/>
      <c r="DT50" s="72"/>
      <c r="DU50" s="72"/>
      <c r="DV50" s="72"/>
      <c r="DW50" s="72"/>
      <c r="DX50" s="72"/>
      <c r="DY50" s="72"/>
      <c r="DZ50" s="72"/>
      <c r="EA50" s="72"/>
      <c r="EB50" s="72"/>
      <c r="EC50" s="72"/>
      <c r="ED50" s="72"/>
      <c r="EE50" s="72"/>
      <c r="EF50" s="72"/>
      <c r="EG50" s="72"/>
      <c r="EH50" s="72"/>
      <c r="EI50" s="72"/>
      <c r="EJ50" s="72"/>
      <c r="EK50" s="72"/>
      <c r="EL50" s="72"/>
      <c r="EM50" s="72"/>
      <c r="EN50" s="72"/>
      <c r="EO50" s="72"/>
      <c r="EP50" s="72"/>
      <c r="EQ50" s="72"/>
      <c r="ER50" s="72"/>
      <c r="ES50" s="72"/>
      <c r="ET50" s="72"/>
      <c r="EU50" s="72"/>
      <c r="EV50" s="72"/>
      <c r="EW50" s="72"/>
      <c r="EX50" s="72"/>
      <c r="EY50" s="72"/>
      <c r="EZ50" s="72"/>
      <c r="FA50" s="72"/>
      <c r="FB50" s="72"/>
      <c r="FC50" s="72"/>
      <c r="FD50" s="72"/>
      <c r="FE50" s="72"/>
      <c r="FF50" s="72"/>
      <c r="FG50" s="72"/>
      <c r="FH50" s="72"/>
      <c r="FI50" s="72"/>
      <c r="FJ50" s="72"/>
      <c r="FK50" s="72"/>
      <c r="FL50" s="72"/>
      <c r="FM50" s="72"/>
      <c r="FN50" s="72"/>
      <c r="FO50" s="72"/>
      <c r="FP50" s="72"/>
      <c r="FQ50" s="72"/>
      <c r="FR50" s="72"/>
      <c r="FS50" s="72"/>
      <c r="FT50" s="72"/>
      <c r="FU50" s="72"/>
      <c r="FV50" s="72"/>
      <c r="FW50" s="72"/>
      <c r="FX50" s="72"/>
      <c r="FY50" s="72"/>
      <c r="FZ50" s="72"/>
      <c r="GA50" s="72"/>
      <c r="GB50" s="72"/>
      <c r="GC50" s="72"/>
      <c r="GD50" s="72"/>
      <c r="GE50" s="72"/>
      <c r="GF50" s="72"/>
      <c r="GG50" s="72"/>
      <c r="GH50" s="72"/>
      <c r="GI50" s="72"/>
      <c r="GJ50" s="72"/>
      <c r="GK50" s="72"/>
      <c r="GL50" s="72"/>
      <c r="GM50" s="72"/>
      <c r="GN50" s="72"/>
      <c r="GO50" s="72"/>
      <c r="GP50" s="72"/>
      <c r="GQ50" s="72"/>
      <c r="GR50" s="72"/>
      <c r="GS50" s="72"/>
      <c r="GT50" s="72"/>
      <c r="GU50" s="72"/>
      <c r="GV50" s="72"/>
      <c r="GW50" s="72"/>
      <c r="GX50" s="72"/>
      <c r="GY50" s="72"/>
      <c r="GZ50" s="72"/>
      <c r="HA50" s="72"/>
      <c r="HB50" s="72"/>
      <c r="HC50" s="72"/>
      <c r="HD50" s="72"/>
      <c r="HE50" s="72"/>
      <c r="HF50" s="72"/>
      <c r="HG50" s="72"/>
      <c r="HH50" s="72"/>
      <c r="HI50" s="72"/>
      <c r="HJ50" s="72"/>
      <c r="HK50" s="72"/>
      <c r="HL50" s="72"/>
      <c r="HM50" s="72"/>
      <c r="HN50" s="72"/>
      <c r="HO50" s="72"/>
      <c r="HP50" s="72"/>
      <c r="HQ50" s="72"/>
      <c r="HR50" s="72"/>
      <c r="HS50" s="72"/>
      <c r="HT50" s="72"/>
      <c r="HU50" s="72"/>
      <c r="HV50" s="72"/>
      <c r="HW50" s="72"/>
      <c r="HX50" s="72"/>
      <c r="HY50" s="72"/>
      <c r="HZ50" s="72"/>
      <c r="IA50" s="72"/>
      <c r="IB50" s="72"/>
      <c r="IC50" s="72"/>
      <c r="ID50" s="72"/>
      <c r="IE50" s="72"/>
      <c r="IF50" s="72"/>
      <c r="IG50" s="72"/>
      <c r="IH50" s="72"/>
      <c r="II50" s="72"/>
      <c r="IJ50" s="72"/>
      <c r="IK50" s="72"/>
      <c r="IL50" s="72"/>
      <c r="IM50" s="72"/>
      <c r="IN50" s="72"/>
      <c r="IO50" s="72"/>
      <c r="IP50" s="72"/>
      <c r="IQ50" s="72"/>
      <c r="IR50" s="72"/>
      <c r="IS50" s="72"/>
      <c r="IT50" s="72"/>
      <c r="IU50" s="72"/>
      <c r="IV50" s="72"/>
    </row>
    <row r="51" spans="1:256" ht="13.5" customHeight="1">
      <c r="A51" s="188"/>
      <c r="B51" s="289"/>
      <c r="C51" s="289"/>
      <c r="D51" s="188"/>
      <c r="E51" s="188"/>
      <c r="F51" s="290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2"/>
      <c r="AU51" s="72"/>
      <c r="AV51" s="72"/>
      <c r="AW51" s="72"/>
      <c r="AX51" s="72"/>
      <c r="AY51" s="72"/>
      <c r="AZ51" s="72"/>
      <c r="BA51" s="72"/>
      <c r="BB51" s="72"/>
      <c r="BC51" s="72"/>
      <c r="BD51" s="72"/>
      <c r="BE51" s="72"/>
      <c r="BF51" s="72"/>
      <c r="BG51" s="72"/>
      <c r="BH51" s="72"/>
      <c r="BI51" s="72"/>
      <c r="BJ51" s="72"/>
      <c r="BK51" s="72"/>
      <c r="BL51" s="72"/>
      <c r="BM51" s="72"/>
      <c r="BN51" s="72"/>
      <c r="BO51" s="72"/>
      <c r="BP51" s="72"/>
      <c r="BQ51" s="72"/>
      <c r="BR51" s="72"/>
      <c r="BS51" s="72"/>
      <c r="BT51" s="72"/>
      <c r="BU51" s="72"/>
      <c r="BV51" s="72"/>
      <c r="BW51" s="72"/>
      <c r="BX51" s="72"/>
      <c r="BY51" s="72"/>
      <c r="BZ51" s="72"/>
      <c r="CA51" s="72"/>
      <c r="CB51" s="72"/>
      <c r="CC51" s="72"/>
      <c r="CD51" s="72"/>
      <c r="CE51" s="72"/>
      <c r="CF51" s="72"/>
      <c r="CG51" s="72"/>
      <c r="CH51" s="72"/>
      <c r="CI51" s="72"/>
      <c r="CJ51" s="72"/>
      <c r="CK51" s="72"/>
      <c r="CL51" s="72"/>
      <c r="CM51" s="72"/>
      <c r="CN51" s="72"/>
      <c r="CO51" s="72"/>
      <c r="CP51" s="72"/>
      <c r="CQ51" s="72"/>
      <c r="CR51" s="72"/>
      <c r="CS51" s="72"/>
      <c r="CT51" s="72"/>
      <c r="CU51" s="72"/>
      <c r="CV51" s="72"/>
      <c r="CW51" s="72"/>
      <c r="CX51" s="72"/>
      <c r="CY51" s="72"/>
      <c r="CZ51" s="72"/>
      <c r="DA51" s="72"/>
      <c r="DB51" s="72"/>
      <c r="DC51" s="72"/>
      <c r="DD51" s="72"/>
      <c r="DE51" s="72"/>
      <c r="DF51" s="72"/>
      <c r="DG51" s="72"/>
      <c r="DH51" s="72"/>
      <c r="DI51" s="72"/>
      <c r="DJ51" s="72"/>
      <c r="DK51" s="72"/>
      <c r="DL51" s="72"/>
      <c r="DM51" s="72"/>
      <c r="DN51" s="72"/>
      <c r="DO51" s="72"/>
      <c r="DP51" s="72"/>
      <c r="DQ51" s="72"/>
      <c r="DR51" s="72"/>
      <c r="DS51" s="72"/>
      <c r="DT51" s="72"/>
      <c r="DU51" s="72"/>
      <c r="DV51" s="72"/>
      <c r="DW51" s="72"/>
      <c r="DX51" s="72"/>
      <c r="DY51" s="72"/>
      <c r="DZ51" s="72"/>
      <c r="EA51" s="72"/>
      <c r="EB51" s="72"/>
      <c r="EC51" s="72"/>
      <c r="ED51" s="72"/>
      <c r="EE51" s="72"/>
      <c r="EF51" s="72"/>
      <c r="EG51" s="72"/>
      <c r="EH51" s="72"/>
      <c r="EI51" s="72"/>
      <c r="EJ51" s="72"/>
      <c r="EK51" s="72"/>
      <c r="EL51" s="72"/>
      <c r="EM51" s="72"/>
      <c r="EN51" s="72"/>
      <c r="EO51" s="72"/>
      <c r="EP51" s="72"/>
      <c r="EQ51" s="72"/>
      <c r="ER51" s="72"/>
      <c r="ES51" s="72"/>
      <c r="ET51" s="72"/>
      <c r="EU51" s="72"/>
      <c r="EV51" s="72"/>
      <c r="EW51" s="72"/>
      <c r="EX51" s="72"/>
      <c r="EY51" s="72"/>
      <c r="EZ51" s="72"/>
      <c r="FA51" s="72"/>
      <c r="FB51" s="72"/>
      <c r="FC51" s="72"/>
      <c r="FD51" s="72"/>
      <c r="FE51" s="72"/>
      <c r="FF51" s="72"/>
      <c r="FG51" s="72"/>
      <c r="FH51" s="72"/>
      <c r="FI51" s="72"/>
      <c r="FJ51" s="72"/>
      <c r="FK51" s="72"/>
      <c r="FL51" s="72"/>
      <c r="FM51" s="72"/>
      <c r="FN51" s="72"/>
      <c r="FO51" s="72"/>
      <c r="FP51" s="72"/>
      <c r="FQ51" s="72"/>
      <c r="FR51" s="72"/>
      <c r="FS51" s="72"/>
      <c r="FT51" s="72"/>
      <c r="FU51" s="72"/>
      <c r="FV51" s="72"/>
      <c r="FW51" s="72"/>
      <c r="FX51" s="72"/>
      <c r="FY51" s="72"/>
      <c r="FZ51" s="72"/>
      <c r="GA51" s="72"/>
      <c r="GB51" s="72"/>
      <c r="GC51" s="72"/>
      <c r="GD51" s="72"/>
      <c r="GE51" s="72"/>
      <c r="GF51" s="72"/>
      <c r="GG51" s="72"/>
      <c r="GH51" s="72"/>
      <c r="GI51" s="72"/>
      <c r="GJ51" s="72"/>
      <c r="GK51" s="72"/>
      <c r="GL51" s="72"/>
      <c r="GM51" s="72"/>
      <c r="GN51" s="72"/>
      <c r="GO51" s="72"/>
      <c r="GP51" s="72"/>
      <c r="GQ51" s="72"/>
      <c r="GR51" s="72"/>
      <c r="GS51" s="72"/>
      <c r="GT51" s="72"/>
      <c r="GU51" s="72"/>
      <c r="GV51" s="72"/>
      <c r="GW51" s="72"/>
      <c r="GX51" s="72"/>
      <c r="GY51" s="72"/>
      <c r="GZ51" s="72"/>
      <c r="HA51" s="72"/>
      <c r="HB51" s="72"/>
      <c r="HC51" s="72"/>
      <c r="HD51" s="72"/>
      <c r="HE51" s="72"/>
      <c r="HF51" s="72"/>
      <c r="HG51" s="72"/>
      <c r="HH51" s="72"/>
      <c r="HI51" s="72"/>
      <c r="HJ51" s="72"/>
      <c r="HK51" s="72"/>
      <c r="HL51" s="72"/>
      <c r="HM51" s="72"/>
      <c r="HN51" s="72"/>
      <c r="HO51" s="72"/>
      <c r="HP51" s="72"/>
      <c r="HQ51" s="72"/>
      <c r="HR51" s="72"/>
      <c r="HS51" s="72"/>
      <c r="HT51" s="72"/>
      <c r="HU51" s="72"/>
      <c r="HV51" s="72"/>
      <c r="HW51" s="72"/>
      <c r="HX51" s="72"/>
      <c r="HY51" s="72"/>
      <c r="HZ51" s="72"/>
      <c r="IA51" s="72"/>
      <c r="IB51" s="72"/>
      <c r="IC51" s="72"/>
      <c r="ID51" s="72"/>
      <c r="IE51" s="72"/>
      <c r="IF51" s="72"/>
      <c r="IG51" s="72"/>
      <c r="IH51" s="72"/>
      <c r="II51" s="72"/>
      <c r="IJ51" s="72"/>
      <c r="IK51" s="72"/>
      <c r="IL51" s="72"/>
      <c r="IM51" s="72"/>
      <c r="IN51" s="72"/>
      <c r="IO51" s="72"/>
      <c r="IP51" s="72"/>
      <c r="IQ51" s="72"/>
      <c r="IR51" s="72"/>
      <c r="IS51" s="72"/>
      <c r="IT51" s="72"/>
      <c r="IU51" s="72"/>
      <c r="IV51" s="72"/>
    </row>
    <row r="52" spans="1:256" ht="13.5" customHeight="1">
      <c r="A52" s="188"/>
      <c r="B52" s="289"/>
      <c r="C52" s="289"/>
      <c r="D52" s="188"/>
      <c r="E52" s="188"/>
      <c r="F52" s="290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72"/>
      <c r="BK52" s="72"/>
      <c r="BL52" s="72"/>
      <c r="BM52" s="72"/>
      <c r="BN52" s="72"/>
      <c r="BO52" s="72"/>
      <c r="BP52" s="72"/>
      <c r="BQ52" s="72"/>
      <c r="BR52" s="72"/>
      <c r="BS52" s="72"/>
      <c r="BT52" s="72"/>
      <c r="BU52" s="72"/>
      <c r="BV52" s="72"/>
      <c r="BW52" s="72"/>
      <c r="BX52" s="72"/>
      <c r="BY52" s="72"/>
      <c r="BZ52" s="72"/>
      <c r="CA52" s="72"/>
      <c r="CB52" s="72"/>
      <c r="CC52" s="72"/>
      <c r="CD52" s="72"/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/>
      <c r="CW52" s="72"/>
      <c r="CX52" s="72"/>
      <c r="CY52" s="72"/>
      <c r="CZ52" s="72"/>
      <c r="DA52" s="72"/>
      <c r="DB52" s="72"/>
      <c r="DC52" s="72"/>
      <c r="DD52" s="72"/>
      <c r="DE52" s="72"/>
      <c r="DF52" s="72"/>
      <c r="DG52" s="72"/>
      <c r="DH52" s="72"/>
      <c r="DI52" s="72"/>
      <c r="DJ52" s="72"/>
      <c r="DK52" s="72"/>
      <c r="DL52" s="72"/>
      <c r="DM52" s="72"/>
      <c r="DN52" s="72"/>
      <c r="DO52" s="72"/>
      <c r="DP52" s="72"/>
      <c r="DQ52" s="72"/>
      <c r="DR52" s="72"/>
      <c r="DS52" s="72"/>
      <c r="DT52" s="72"/>
      <c r="DU52" s="72"/>
      <c r="DV52" s="72"/>
      <c r="DW52" s="72"/>
      <c r="DX52" s="72"/>
      <c r="DY52" s="72"/>
      <c r="DZ52" s="72"/>
      <c r="EA52" s="72"/>
      <c r="EB52" s="72"/>
      <c r="EC52" s="72"/>
      <c r="ED52" s="72"/>
      <c r="EE52" s="72"/>
      <c r="EF52" s="72"/>
      <c r="EG52" s="72"/>
      <c r="EH52" s="72"/>
      <c r="EI52" s="72"/>
      <c r="EJ52" s="72"/>
      <c r="EK52" s="72"/>
      <c r="EL52" s="72"/>
      <c r="EM52" s="72"/>
      <c r="EN52" s="72"/>
      <c r="EO52" s="72"/>
      <c r="EP52" s="72"/>
      <c r="EQ52" s="72"/>
      <c r="ER52" s="72"/>
      <c r="ES52" s="72"/>
      <c r="ET52" s="72"/>
      <c r="EU52" s="72"/>
      <c r="EV52" s="72"/>
      <c r="EW52" s="72"/>
      <c r="EX52" s="72"/>
      <c r="EY52" s="72"/>
      <c r="EZ52" s="72"/>
      <c r="FA52" s="72"/>
      <c r="FB52" s="72"/>
      <c r="FC52" s="72"/>
      <c r="FD52" s="72"/>
      <c r="FE52" s="72"/>
      <c r="FF52" s="72"/>
      <c r="FG52" s="72"/>
      <c r="FH52" s="72"/>
      <c r="FI52" s="72"/>
      <c r="FJ52" s="72"/>
      <c r="FK52" s="72"/>
      <c r="FL52" s="72"/>
      <c r="FM52" s="72"/>
      <c r="FN52" s="72"/>
      <c r="FO52" s="72"/>
      <c r="FP52" s="72"/>
      <c r="FQ52" s="72"/>
      <c r="FR52" s="72"/>
      <c r="FS52" s="72"/>
      <c r="FT52" s="72"/>
      <c r="FU52" s="72"/>
      <c r="FV52" s="72"/>
      <c r="FW52" s="72"/>
      <c r="FX52" s="72"/>
      <c r="FY52" s="72"/>
      <c r="FZ52" s="72"/>
      <c r="GA52" s="72"/>
      <c r="GB52" s="72"/>
      <c r="GC52" s="72"/>
      <c r="GD52" s="72"/>
      <c r="GE52" s="72"/>
      <c r="GF52" s="72"/>
      <c r="GG52" s="72"/>
      <c r="GH52" s="72"/>
      <c r="GI52" s="72"/>
      <c r="GJ52" s="72"/>
      <c r="GK52" s="72"/>
      <c r="GL52" s="72"/>
      <c r="GM52" s="72"/>
      <c r="GN52" s="72"/>
      <c r="GO52" s="72"/>
      <c r="GP52" s="72"/>
      <c r="GQ52" s="72"/>
      <c r="GR52" s="72"/>
      <c r="GS52" s="72"/>
      <c r="GT52" s="72"/>
      <c r="GU52" s="72"/>
      <c r="GV52" s="72"/>
      <c r="GW52" s="72"/>
      <c r="GX52" s="72"/>
      <c r="GY52" s="72"/>
      <c r="GZ52" s="72"/>
      <c r="HA52" s="72"/>
      <c r="HB52" s="72"/>
      <c r="HC52" s="72"/>
      <c r="HD52" s="72"/>
      <c r="HE52" s="72"/>
      <c r="HF52" s="72"/>
      <c r="HG52" s="72"/>
      <c r="HH52" s="72"/>
      <c r="HI52" s="72"/>
      <c r="HJ52" s="72"/>
      <c r="HK52" s="72"/>
      <c r="HL52" s="72"/>
      <c r="HM52" s="72"/>
      <c r="HN52" s="72"/>
      <c r="HO52" s="72"/>
      <c r="HP52" s="72"/>
      <c r="HQ52" s="72"/>
      <c r="HR52" s="72"/>
      <c r="HS52" s="72"/>
      <c r="HT52" s="72"/>
      <c r="HU52" s="72"/>
      <c r="HV52" s="72"/>
      <c r="HW52" s="72"/>
      <c r="HX52" s="72"/>
      <c r="HY52" s="72"/>
      <c r="HZ52" s="72"/>
      <c r="IA52" s="72"/>
      <c r="IB52" s="72"/>
      <c r="IC52" s="72"/>
      <c r="ID52" s="72"/>
      <c r="IE52" s="72"/>
      <c r="IF52" s="72"/>
      <c r="IG52" s="72"/>
      <c r="IH52" s="72"/>
      <c r="II52" s="72"/>
      <c r="IJ52" s="72"/>
      <c r="IK52" s="72"/>
      <c r="IL52" s="72"/>
      <c r="IM52" s="72"/>
      <c r="IN52" s="72"/>
      <c r="IO52" s="72"/>
      <c r="IP52" s="72"/>
      <c r="IQ52" s="72"/>
      <c r="IR52" s="72"/>
      <c r="IS52" s="72"/>
      <c r="IT52" s="72"/>
      <c r="IU52" s="72"/>
      <c r="IV52" s="72"/>
    </row>
    <row r="53" spans="1:256" ht="13.5" customHeight="1">
      <c r="A53" s="188"/>
      <c r="B53" s="289"/>
      <c r="C53" s="289"/>
      <c r="D53" s="188"/>
      <c r="E53" s="188"/>
      <c r="F53" s="290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72"/>
      <c r="AU53" s="72"/>
      <c r="AV53" s="72"/>
      <c r="AW53" s="72"/>
      <c r="AX53" s="72"/>
      <c r="AY53" s="72"/>
      <c r="AZ53" s="72"/>
      <c r="BA53" s="72"/>
      <c r="BB53" s="72"/>
      <c r="BC53" s="72"/>
      <c r="BD53" s="72"/>
      <c r="BE53" s="72"/>
      <c r="BF53" s="72"/>
      <c r="BG53" s="72"/>
      <c r="BH53" s="72"/>
      <c r="BI53" s="72"/>
      <c r="BJ53" s="72"/>
      <c r="BK53" s="72"/>
      <c r="BL53" s="72"/>
      <c r="BM53" s="72"/>
      <c r="BN53" s="72"/>
      <c r="BO53" s="72"/>
      <c r="BP53" s="72"/>
      <c r="BQ53" s="72"/>
      <c r="BR53" s="72"/>
      <c r="BS53" s="72"/>
      <c r="BT53" s="72"/>
      <c r="BU53" s="72"/>
      <c r="BV53" s="72"/>
      <c r="BW53" s="72"/>
      <c r="BX53" s="72"/>
      <c r="BY53" s="72"/>
      <c r="BZ53" s="72"/>
      <c r="CA53" s="72"/>
      <c r="CB53" s="72"/>
      <c r="CC53" s="72"/>
      <c r="CD53" s="72"/>
      <c r="CE53" s="72"/>
      <c r="CF53" s="72"/>
      <c r="CG53" s="72"/>
      <c r="CH53" s="72"/>
      <c r="CI53" s="72"/>
      <c r="CJ53" s="72"/>
      <c r="CK53" s="72"/>
      <c r="CL53" s="72"/>
      <c r="CM53" s="72"/>
      <c r="CN53" s="72"/>
      <c r="CO53" s="72"/>
      <c r="CP53" s="72"/>
      <c r="CQ53" s="72"/>
      <c r="CR53" s="72"/>
      <c r="CS53" s="72"/>
      <c r="CT53" s="72"/>
      <c r="CU53" s="72"/>
      <c r="CV53" s="72"/>
      <c r="CW53" s="72"/>
      <c r="CX53" s="72"/>
      <c r="CY53" s="72"/>
      <c r="CZ53" s="72"/>
      <c r="DA53" s="72"/>
      <c r="DB53" s="72"/>
      <c r="DC53" s="72"/>
      <c r="DD53" s="72"/>
      <c r="DE53" s="72"/>
      <c r="DF53" s="72"/>
      <c r="DG53" s="72"/>
      <c r="DH53" s="72"/>
      <c r="DI53" s="72"/>
      <c r="DJ53" s="72"/>
      <c r="DK53" s="72"/>
      <c r="DL53" s="72"/>
      <c r="DM53" s="72"/>
      <c r="DN53" s="72"/>
      <c r="DO53" s="72"/>
      <c r="DP53" s="72"/>
      <c r="DQ53" s="72"/>
      <c r="DR53" s="72"/>
      <c r="DS53" s="72"/>
      <c r="DT53" s="72"/>
      <c r="DU53" s="72"/>
      <c r="DV53" s="72"/>
      <c r="DW53" s="72"/>
      <c r="DX53" s="72"/>
      <c r="DY53" s="72"/>
      <c r="DZ53" s="72"/>
      <c r="EA53" s="72"/>
      <c r="EB53" s="72"/>
      <c r="EC53" s="72"/>
      <c r="ED53" s="72"/>
      <c r="EE53" s="72"/>
      <c r="EF53" s="72"/>
      <c r="EG53" s="72"/>
      <c r="EH53" s="72"/>
      <c r="EI53" s="72"/>
      <c r="EJ53" s="72"/>
      <c r="EK53" s="72"/>
      <c r="EL53" s="72"/>
      <c r="EM53" s="72"/>
      <c r="EN53" s="72"/>
      <c r="EO53" s="72"/>
      <c r="EP53" s="72"/>
      <c r="EQ53" s="72"/>
      <c r="ER53" s="72"/>
      <c r="ES53" s="72"/>
      <c r="ET53" s="72"/>
      <c r="EU53" s="72"/>
      <c r="EV53" s="72"/>
      <c r="EW53" s="72"/>
      <c r="EX53" s="72"/>
      <c r="EY53" s="72"/>
      <c r="EZ53" s="72"/>
      <c r="FA53" s="72"/>
      <c r="FB53" s="72"/>
      <c r="FC53" s="72"/>
      <c r="FD53" s="72"/>
      <c r="FE53" s="72"/>
      <c r="FF53" s="72"/>
      <c r="FG53" s="72"/>
      <c r="FH53" s="72"/>
      <c r="FI53" s="72"/>
      <c r="FJ53" s="72"/>
      <c r="FK53" s="72"/>
      <c r="FL53" s="72"/>
      <c r="FM53" s="72"/>
      <c r="FN53" s="72"/>
      <c r="FO53" s="72"/>
      <c r="FP53" s="72"/>
      <c r="FQ53" s="72"/>
      <c r="FR53" s="72"/>
      <c r="FS53" s="72"/>
      <c r="FT53" s="72"/>
      <c r="FU53" s="72"/>
      <c r="FV53" s="72"/>
      <c r="FW53" s="72"/>
      <c r="FX53" s="72"/>
      <c r="FY53" s="72"/>
      <c r="FZ53" s="72"/>
      <c r="GA53" s="72"/>
      <c r="GB53" s="72"/>
      <c r="GC53" s="72"/>
      <c r="GD53" s="72"/>
      <c r="GE53" s="72"/>
      <c r="GF53" s="72"/>
      <c r="GG53" s="72"/>
      <c r="GH53" s="72"/>
      <c r="GI53" s="72"/>
      <c r="GJ53" s="72"/>
      <c r="GK53" s="72"/>
      <c r="GL53" s="72"/>
      <c r="GM53" s="72"/>
      <c r="GN53" s="72"/>
      <c r="GO53" s="72"/>
      <c r="GP53" s="72"/>
      <c r="GQ53" s="72"/>
      <c r="GR53" s="72"/>
      <c r="GS53" s="72"/>
      <c r="GT53" s="72"/>
      <c r="GU53" s="72"/>
      <c r="GV53" s="72"/>
      <c r="GW53" s="72"/>
      <c r="GX53" s="72"/>
      <c r="GY53" s="72"/>
      <c r="GZ53" s="72"/>
      <c r="HA53" s="72"/>
      <c r="HB53" s="72"/>
      <c r="HC53" s="72"/>
      <c r="HD53" s="72"/>
      <c r="HE53" s="72"/>
      <c r="HF53" s="72"/>
      <c r="HG53" s="72"/>
      <c r="HH53" s="72"/>
      <c r="HI53" s="72"/>
      <c r="HJ53" s="72"/>
      <c r="HK53" s="72"/>
      <c r="HL53" s="72"/>
      <c r="HM53" s="72"/>
      <c r="HN53" s="72"/>
      <c r="HO53" s="72"/>
      <c r="HP53" s="72"/>
      <c r="HQ53" s="72"/>
      <c r="HR53" s="72"/>
      <c r="HS53" s="72"/>
      <c r="HT53" s="72"/>
      <c r="HU53" s="72"/>
      <c r="HV53" s="72"/>
      <c r="HW53" s="72"/>
      <c r="HX53" s="72"/>
      <c r="HY53" s="72"/>
      <c r="HZ53" s="72"/>
      <c r="IA53" s="72"/>
      <c r="IB53" s="72"/>
      <c r="IC53" s="72"/>
      <c r="ID53" s="72"/>
      <c r="IE53" s="72"/>
      <c r="IF53" s="72"/>
      <c r="IG53" s="72"/>
      <c r="IH53" s="72"/>
      <c r="II53" s="72"/>
      <c r="IJ53" s="72"/>
      <c r="IK53" s="72"/>
      <c r="IL53" s="72"/>
      <c r="IM53" s="72"/>
      <c r="IN53" s="72"/>
      <c r="IO53" s="72"/>
      <c r="IP53" s="72"/>
      <c r="IQ53" s="72"/>
      <c r="IR53" s="72"/>
      <c r="IS53" s="72"/>
      <c r="IT53" s="72"/>
      <c r="IU53" s="72"/>
      <c r="IV53" s="72"/>
    </row>
    <row r="54" spans="1:256" ht="13.5" customHeight="1">
      <c r="A54" s="188"/>
      <c r="B54" s="289"/>
      <c r="C54" s="289"/>
      <c r="D54" s="188"/>
      <c r="E54" s="188"/>
      <c r="F54" s="290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2"/>
      <c r="AW54" s="72"/>
      <c r="AX54" s="72"/>
      <c r="AY54" s="72"/>
      <c r="AZ54" s="72"/>
      <c r="BA54" s="72"/>
      <c r="BB54" s="72"/>
      <c r="BC54" s="72"/>
      <c r="BD54" s="72"/>
      <c r="BE54" s="72"/>
      <c r="BF54" s="72"/>
      <c r="BG54" s="72"/>
      <c r="BH54" s="72"/>
      <c r="BI54" s="72"/>
      <c r="BJ54" s="72"/>
      <c r="BK54" s="72"/>
      <c r="BL54" s="72"/>
      <c r="BM54" s="72"/>
      <c r="BN54" s="72"/>
      <c r="BO54" s="72"/>
      <c r="BP54" s="72"/>
      <c r="BQ54" s="72"/>
      <c r="BR54" s="72"/>
      <c r="BS54" s="72"/>
      <c r="BT54" s="72"/>
      <c r="BU54" s="72"/>
      <c r="BV54" s="72"/>
      <c r="BW54" s="72"/>
      <c r="BX54" s="72"/>
      <c r="BY54" s="72"/>
      <c r="BZ54" s="72"/>
      <c r="CA54" s="72"/>
      <c r="CB54" s="72"/>
      <c r="CC54" s="72"/>
      <c r="CD54" s="72"/>
      <c r="CE54" s="72"/>
      <c r="CF54" s="72"/>
      <c r="CG54" s="72"/>
      <c r="CH54" s="72"/>
      <c r="CI54" s="72"/>
      <c r="CJ54" s="72"/>
      <c r="CK54" s="72"/>
      <c r="CL54" s="72"/>
      <c r="CM54" s="72"/>
      <c r="CN54" s="72"/>
      <c r="CO54" s="72"/>
      <c r="CP54" s="72"/>
      <c r="CQ54" s="72"/>
      <c r="CR54" s="72"/>
      <c r="CS54" s="72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72"/>
      <c r="DG54" s="72"/>
      <c r="DH54" s="72"/>
      <c r="DI54" s="72"/>
      <c r="DJ54" s="72"/>
      <c r="DK54" s="72"/>
      <c r="DL54" s="72"/>
      <c r="DM54" s="72"/>
      <c r="DN54" s="72"/>
      <c r="DO54" s="72"/>
      <c r="DP54" s="72"/>
      <c r="DQ54" s="72"/>
      <c r="DR54" s="72"/>
      <c r="DS54" s="72"/>
      <c r="DT54" s="72"/>
      <c r="DU54" s="72"/>
      <c r="DV54" s="72"/>
      <c r="DW54" s="72"/>
      <c r="DX54" s="72"/>
      <c r="DY54" s="72"/>
      <c r="DZ54" s="72"/>
      <c r="EA54" s="72"/>
      <c r="EB54" s="72"/>
      <c r="EC54" s="72"/>
      <c r="ED54" s="72"/>
      <c r="EE54" s="72"/>
      <c r="EF54" s="72"/>
      <c r="EG54" s="72"/>
      <c r="EH54" s="72"/>
      <c r="EI54" s="72"/>
      <c r="EJ54" s="72"/>
      <c r="EK54" s="72"/>
      <c r="EL54" s="72"/>
      <c r="EM54" s="72"/>
      <c r="EN54" s="72"/>
      <c r="EO54" s="72"/>
      <c r="EP54" s="72"/>
      <c r="EQ54" s="72"/>
      <c r="ER54" s="72"/>
      <c r="ES54" s="72"/>
      <c r="ET54" s="72"/>
      <c r="EU54" s="72"/>
      <c r="EV54" s="72"/>
      <c r="EW54" s="72"/>
      <c r="EX54" s="72"/>
      <c r="EY54" s="72"/>
      <c r="EZ54" s="72"/>
      <c r="FA54" s="72"/>
      <c r="FB54" s="72"/>
      <c r="FC54" s="72"/>
      <c r="FD54" s="72"/>
      <c r="FE54" s="72"/>
      <c r="FF54" s="72"/>
      <c r="FG54" s="72"/>
      <c r="FH54" s="72"/>
      <c r="FI54" s="72"/>
      <c r="FJ54" s="72"/>
      <c r="FK54" s="72"/>
      <c r="FL54" s="72"/>
      <c r="FM54" s="72"/>
      <c r="FN54" s="72"/>
      <c r="FO54" s="72"/>
      <c r="FP54" s="72"/>
      <c r="FQ54" s="72"/>
      <c r="FR54" s="72"/>
      <c r="FS54" s="72"/>
      <c r="FT54" s="72"/>
      <c r="FU54" s="72"/>
      <c r="FV54" s="72"/>
      <c r="FW54" s="72"/>
      <c r="FX54" s="72"/>
      <c r="FY54" s="72"/>
      <c r="FZ54" s="72"/>
      <c r="GA54" s="72"/>
      <c r="GB54" s="72"/>
      <c r="GC54" s="72"/>
      <c r="GD54" s="72"/>
      <c r="GE54" s="72"/>
      <c r="GF54" s="72"/>
      <c r="GG54" s="72"/>
      <c r="GH54" s="72"/>
      <c r="GI54" s="72"/>
      <c r="GJ54" s="72"/>
      <c r="GK54" s="72"/>
      <c r="GL54" s="72"/>
      <c r="GM54" s="72"/>
      <c r="GN54" s="72"/>
      <c r="GO54" s="72"/>
      <c r="GP54" s="72"/>
      <c r="GQ54" s="72"/>
      <c r="GR54" s="72"/>
      <c r="GS54" s="72"/>
      <c r="GT54" s="72"/>
      <c r="GU54" s="72"/>
      <c r="GV54" s="72"/>
      <c r="GW54" s="72"/>
      <c r="GX54" s="72"/>
      <c r="GY54" s="72"/>
      <c r="GZ54" s="72"/>
      <c r="HA54" s="72"/>
      <c r="HB54" s="72"/>
      <c r="HC54" s="72"/>
      <c r="HD54" s="72"/>
      <c r="HE54" s="72"/>
      <c r="HF54" s="72"/>
      <c r="HG54" s="72"/>
      <c r="HH54" s="72"/>
      <c r="HI54" s="72"/>
      <c r="HJ54" s="72"/>
      <c r="HK54" s="72"/>
      <c r="HL54" s="72"/>
      <c r="HM54" s="72"/>
      <c r="HN54" s="72"/>
      <c r="HO54" s="72"/>
      <c r="HP54" s="72"/>
      <c r="HQ54" s="72"/>
      <c r="HR54" s="72"/>
      <c r="HS54" s="72"/>
      <c r="HT54" s="72"/>
      <c r="HU54" s="72"/>
      <c r="HV54" s="72"/>
      <c r="HW54" s="72"/>
      <c r="HX54" s="72"/>
      <c r="HY54" s="72"/>
      <c r="HZ54" s="72"/>
      <c r="IA54" s="72"/>
      <c r="IB54" s="72"/>
      <c r="IC54" s="72"/>
      <c r="ID54" s="72"/>
      <c r="IE54" s="72"/>
      <c r="IF54" s="72"/>
      <c r="IG54" s="72"/>
      <c r="IH54" s="72"/>
      <c r="II54" s="72"/>
      <c r="IJ54" s="72"/>
      <c r="IK54" s="72"/>
      <c r="IL54" s="72"/>
      <c r="IM54" s="72"/>
      <c r="IN54" s="72"/>
      <c r="IO54" s="72"/>
      <c r="IP54" s="72"/>
      <c r="IQ54" s="72"/>
      <c r="IR54" s="72"/>
      <c r="IS54" s="72"/>
      <c r="IT54" s="72"/>
      <c r="IU54" s="72"/>
      <c r="IV54" s="72"/>
    </row>
    <row r="55" spans="1:256" ht="13.5" customHeight="1">
      <c r="A55" s="188"/>
      <c r="B55" s="289"/>
      <c r="C55" s="289"/>
      <c r="D55" s="188"/>
      <c r="E55" s="188"/>
      <c r="F55" s="290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2"/>
      <c r="BY55" s="72"/>
      <c r="BZ55" s="72"/>
      <c r="CA55" s="72"/>
      <c r="CB55" s="72"/>
      <c r="CC55" s="72"/>
      <c r="CD55" s="72"/>
      <c r="CE55" s="72"/>
      <c r="CF55" s="72"/>
      <c r="CG55" s="72"/>
      <c r="CH55" s="72"/>
      <c r="CI55" s="72"/>
      <c r="CJ55" s="72"/>
      <c r="CK55" s="72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/>
      <c r="DE55" s="72"/>
      <c r="DF55" s="72"/>
      <c r="DG55" s="72"/>
      <c r="DH55" s="72"/>
      <c r="DI55" s="72"/>
      <c r="DJ55" s="72"/>
      <c r="DK55" s="72"/>
      <c r="DL55" s="72"/>
      <c r="DM55" s="72"/>
      <c r="DN55" s="72"/>
      <c r="DO55" s="72"/>
      <c r="DP55" s="72"/>
      <c r="DQ55" s="72"/>
      <c r="DR55" s="72"/>
      <c r="DS55" s="72"/>
      <c r="DT55" s="72"/>
      <c r="DU55" s="72"/>
      <c r="DV55" s="72"/>
      <c r="DW55" s="72"/>
      <c r="DX55" s="72"/>
      <c r="DY55" s="72"/>
      <c r="DZ55" s="72"/>
      <c r="EA55" s="72"/>
      <c r="EB55" s="72"/>
      <c r="EC55" s="72"/>
      <c r="ED55" s="72"/>
      <c r="EE55" s="72"/>
      <c r="EF55" s="72"/>
      <c r="EG55" s="72"/>
      <c r="EH55" s="72"/>
      <c r="EI55" s="72"/>
      <c r="EJ55" s="72"/>
      <c r="EK55" s="72"/>
      <c r="EL55" s="72"/>
      <c r="EM55" s="72"/>
      <c r="EN55" s="72"/>
      <c r="EO55" s="72"/>
      <c r="EP55" s="72"/>
      <c r="EQ55" s="72"/>
      <c r="ER55" s="72"/>
      <c r="ES55" s="72"/>
      <c r="ET55" s="72"/>
      <c r="EU55" s="72"/>
      <c r="EV55" s="72"/>
      <c r="EW55" s="72"/>
      <c r="EX55" s="72"/>
      <c r="EY55" s="72"/>
      <c r="EZ55" s="72"/>
      <c r="FA55" s="72"/>
      <c r="FB55" s="72"/>
      <c r="FC55" s="72"/>
      <c r="FD55" s="72"/>
      <c r="FE55" s="72"/>
      <c r="FF55" s="72"/>
      <c r="FG55" s="72"/>
      <c r="FH55" s="72"/>
      <c r="FI55" s="72"/>
      <c r="FJ55" s="72"/>
      <c r="FK55" s="72"/>
      <c r="FL55" s="72"/>
      <c r="FM55" s="72"/>
      <c r="FN55" s="72"/>
      <c r="FO55" s="72"/>
      <c r="FP55" s="72"/>
      <c r="FQ55" s="72"/>
      <c r="FR55" s="72"/>
      <c r="FS55" s="72"/>
      <c r="FT55" s="72"/>
      <c r="FU55" s="72"/>
      <c r="FV55" s="72"/>
      <c r="FW55" s="72"/>
      <c r="FX55" s="72"/>
      <c r="FY55" s="72"/>
      <c r="FZ55" s="72"/>
      <c r="GA55" s="72"/>
      <c r="GB55" s="72"/>
      <c r="GC55" s="72"/>
      <c r="GD55" s="72"/>
      <c r="GE55" s="72"/>
      <c r="GF55" s="72"/>
      <c r="GG55" s="72"/>
      <c r="GH55" s="72"/>
      <c r="GI55" s="72"/>
      <c r="GJ55" s="72"/>
      <c r="GK55" s="72"/>
      <c r="GL55" s="72"/>
      <c r="GM55" s="72"/>
      <c r="GN55" s="72"/>
      <c r="GO55" s="72"/>
      <c r="GP55" s="72"/>
      <c r="GQ55" s="72"/>
      <c r="GR55" s="72"/>
      <c r="GS55" s="72"/>
      <c r="GT55" s="72"/>
      <c r="GU55" s="72"/>
      <c r="GV55" s="72"/>
      <c r="GW55" s="72"/>
      <c r="GX55" s="72"/>
      <c r="GY55" s="72"/>
      <c r="GZ55" s="72"/>
      <c r="HA55" s="72"/>
      <c r="HB55" s="72"/>
      <c r="HC55" s="72"/>
      <c r="HD55" s="72"/>
      <c r="HE55" s="72"/>
      <c r="HF55" s="72"/>
      <c r="HG55" s="72"/>
      <c r="HH55" s="72"/>
      <c r="HI55" s="72"/>
      <c r="HJ55" s="72"/>
      <c r="HK55" s="72"/>
      <c r="HL55" s="72"/>
      <c r="HM55" s="72"/>
      <c r="HN55" s="72"/>
      <c r="HO55" s="72"/>
      <c r="HP55" s="72"/>
      <c r="HQ55" s="72"/>
      <c r="HR55" s="72"/>
      <c r="HS55" s="72"/>
      <c r="HT55" s="72"/>
      <c r="HU55" s="72"/>
      <c r="HV55" s="72"/>
      <c r="HW55" s="72"/>
      <c r="HX55" s="72"/>
      <c r="HY55" s="72"/>
      <c r="HZ55" s="72"/>
      <c r="IA55" s="72"/>
      <c r="IB55" s="72"/>
      <c r="IC55" s="72"/>
      <c r="ID55" s="72"/>
      <c r="IE55" s="72"/>
      <c r="IF55" s="72"/>
      <c r="IG55" s="72"/>
      <c r="IH55" s="72"/>
      <c r="II55" s="72"/>
      <c r="IJ55" s="72"/>
      <c r="IK55" s="72"/>
      <c r="IL55" s="72"/>
      <c r="IM55" s="72"/>
      <c r="IN55" s="72"/>
      <c r="IO55" s="72"/>
      <c r="IP55" s="72"/>
      <c r="IQ55" s="72"/>
      <c r="IR55" s="72"/>
      <c r="IS55" s="72"/>
      <c r="IT55" s="72"/>
      <c r="IU55" s="72"/>
      <c r="IV55" s="72"/>
    </row>
    <row r="56" spans="1:256" ht="13.5" customHeight="1">
      <c r="A56" s="188"/>
      <c r="B56" s="289"/>
      <c r="C56" s="289"/>
      <c r="D56" s="188"/>
      <c r="E56" s="188"/>
      <c r="F56" s="290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2"/>
      <c r="BG56" s="72"/>
      <c r="BH56" s="72"/>
      <c r="BI56" s="72"/>
      <c r="BJ56" s="72"/>
      <c r="BK56" s="72"/>
      <c r="BL56" s="72"/>
      <c r="BM56" s="72"/>
      <c r="BN56" s="72"/>
      <c r="BO56" s="72"/>
      <c r="BP56" s="72"/>
      <c r="BQ56" s="72"/>
      <c r="BR56" s="72"/>
      <c r="BS56" s="72"/>
      <c r="BT56" s="72"/>
      <c r="BU56" s="72"/>
      <c r="BV56" s="72"/>
      <c r="BW56" s="72"/>
      <c r="BX56" s="72"/>
      <c r="BY56" s="72"/>
      <c r="BZ56" s="72"/>
      <c r="CA56" s="72"/>
      <c r="CB56" s="72"/>
      <c r="CC56" s="72"/>
      <c r="CD56" s="72"/>
      <c r="CE56" s="72"/>
      <c r="CF56" s="72"/>
      <c r="CG56" s="72"/>
      <c r="CH56" s="72"/>
      <c r="CI56" s="72"/>
      <c r="CJ56" s="72"/>
      <c r="CK56" s="72"/>
      <c r="CL56" s="72"/>
      <c r="CM56" s="72"/>
      <c r="CN56" s="72"/>
      <c r="CO56" s="72"/>
      <c r="CP56" s="72"/>
      <c r="CQ56" s="72"/>
      <c r="CR56" s="72"/>
      <c r="CS56" s="72"/>
      <c r="CT56" s="72"/>
      <c r="CU56" s="72"/>
      <c r="CV56" s="72"/>
      <c r="CW56" s="72"/>
      <c r="CX56" s="72"/>
      <c r="CY56" s="72"/>
      <c r="CZ56" s="72"/>
      <c r="DA56" s="72"/>
      <c r="DB56" s="72"/>
      <c r="DC56" s="72"/>
      <c r="DD56" s="72"/>
      <c r="DE56" s="72"/>
      <c r="DF56" s="72"/>
      <c r="DG56" s="72"/>
      <c r="DH56" s="72"/>
      <c r="DI56" s="72"/>
      <c r="DJ56" s="72"/>
      <c r="DK56" s="72"/>
      <c r="DL56" s="72"/>
      <c r="DM56" s="72"/>
      <c r="DN56" s="72"/>
      <c r="DO56" s="72"/>
      <c r="DP56" s="72"/>
      <c r="DQ56" s="72"/>
      <c r="DR56" s="72"/>
      <c r="DS56" s="72"/>
      <c r="DT56" s="72"/>
      <c r="DU56" s="72"/>
      <c r="DV56" s="72"/>
      <c r="DW56" s="72"/>
      <c r="DX56" s="72"/>
      <c r="DY56" s="72"/>
      <c r="DZ56" s="72"/>
      <c r="EA56" s="72"/>
      <c r="EB56" s="72"/>
      <c r="EC56" s="72"/>
      <c r="ED56" s="72"/>
      <c r="EE56" s="72"/>
      <c r="EF56" s="72"/>
      <c r="EG56" s="72"/>
      <c r="EH56" s="72"/>
      <c r="EI56" s="72"/>
      <c r="EJ56" s="72"/>
      <c r="EK56" s="72"/>
      <c r="EL56" s="72"/>
      <c r="EM56" s="72"/>
      <c r="EN56" s="72"/>
      <c r="EO56" s="72"/>
      <c r="EP56" s="72"/>
      <c r="EQ56" s="72"/>
      <c r="ER56" s="72"/>
      <c r="ES56" s="72"/>
      <c r="ET56" s="72"/>
      <c r="EU56" s="72"/>
      <c r="EV56" s="72"/>
      <c r="EW56" s="72"/>
      <c r="EX56" s="72"/>
      <c r="EY56" s="72"/>
      <c r="EZ56" s="72"/>
      <c r="FA56" s="72"/>
      <c r="FB56" s="72"/>
      <c r="FC56" s="72"/>
      <c r="FD56" s="72"/>
      <c r="FE56" s="72"/>
      <c r="FF56" s="72"/>
      <c r="FG56" s="72"/>
      <c r="FH56" s="72"/>
      <c r="FI56" s="72"/>
      <c r="FJ56" s="72"/>
      <c r="FK56" s="72"/>
      <c r="FL56" s="72"/>
      <c r="FM56" s="72"/>
      <c r="FN56" s="72"/>
      <c r="FO56" s="72"/>
      <c r="FP56" s="72"/>
      <c r="FQ56" s="72"/>
      <c r="FR56" s="72"/>
      <c r="FS56" s="72"/>
      <c r="FT56" s="72"/>
      <c r="FU56" s="72"/>
      <c r="FV56" s="72"/>
      <c r="FW56" s="72"/>
      <c r="FX56" s="72"/>
      <c r="FY56" s="72"/>
      <c r="FZ56" s="72"/>
      <c r="GA56" s="72"/>
      <c r="GB56" s="72"/>
      <c r="GC56" s="72"/>
      <c r="GD56" s="72"/>
      <c r="GE56" s="72"/>
      <c r="GF56" s="72"/>
      <c r="GG56" s="72"/>
      <c r="GH56" s="72"/>
      <c r="GI56" s="72"/>
      <c r="GJ56" s="72"/>
      <c r="GK56" s="72"/>
      <c r="GL56" s="72"/>
      <c r="GM56" s="72"/>
      <c r="GN56" s="72"/>
      <c r="GO56" s="72"/>
      <c r="GP56" s="72"/>
      <c r="GQ56" s="72"/>
      <c r="GR56" s="72"/>
      <c r="GS56" s="72"/>
      <c r="GT56" s="72"/>
      <c r="GU56" s="72"/>
      <c r="GV56" s="72"/>
      <c r="GW56" s="72"/>
      <c r="GX56" s="72"/>
      <c r="GY56" s="72"/>
      <c r="GZ56" s="72"/>
      <c r="HA56" s="72"/>
      <c r="HB56" s="72"/>
      <c r="HC56" s="72"/>
      <c r="HD56" s="72"/>
      <c r="HE56" s="72"/>
      <c r="HF56" s="72"/>
      <c r="HG56" s="72"/>
      <c r="HH56" s="72"/>
      <c r="HI56" s="72"/>
      <c r="HJ56" s="72"/>
      <c r="HK56" s="72"/>
      <c r="HL56" s="72"/>
      <c r="HM56" s="72"/>
      <c r="HN56" s="72"/>
      <c r="HO56" s="72"/>
      <c r="HP56" s="72"/>
      <c r="HQ56" s="72"/>
      <c r="HR56" s="72"/>
      <c r="HS56" s="72"/>
      <c r="HT56" s="72"/>
      <c r="HU56" s="72"/>
      <c r="HV56" s="72"/>
      <c r="HW56" s="72"/>
      <c r="HX56" s="72"/>
      <c r="HY56" s="72"/>
      <c r="HZ56" s="72"/>
      <c r="IA56" s="72"/>
      <c r="IB56" s="72"/>
      <c r="IC56" s="72"/>
      <c r="ID56" s="72"/>
      <c r="IE56" s="72"/>
      <c r="IF56" s="72"/>
      <c r="IG56" s="72"/>
      <c r="IH56" s="72"/>
      <c r="II56" s="72"/>
      <c r="IJ56" s="72"/>
      <c r="IK56" s="72"/>
      <c r="IL56" s="72"/>
      <c r="IM56" s="72"/>
      <c r="IN56" s="72"/>
      <c r="IO56" s="72"/>
      <c r="IP56" s="72"/>
      <c r="IQ56" s="72"/>
      <c r="IR56" s="72"/>
      <c r="IS56" s="72"/>
      <c r="IT56" s="72"/>
      <c r="IU56" s="72"/>
      <c r="IV56" s="72"/>
    </row>
    <row r="57" spans="1:256" ht="13.5" customHeight="1">
      <c r="A57" s="188"/>
      <c r="B57" s="289"/>
      <c r="C57" s="289"/>
      <c r="D57" s="188"/>
      <c r="E57" s="188"/>
      <c r="F57" s="290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  <c r="BZ57" s="72"/>
      <c r="CA57" s="72"/>
      <c r="CB57" s="72"/>
      <c r="CC57" s="72"/>
      <c r="CD57" s="72"/>
      <c r="CE57" s="72"/>
      <c r="CF57" s="72"/>
      <c r="CG57" s="72"/>
      <c r="CH57" s="72"/>
      <c r="CI57" s="72"/>
      <c r="CJ57" s="72"/>
      <c r="CK57" s="72"/>
      <c r="CL57" s="72"/>
      <c r="CM57" s="72"/>
      <c r="CN57" s="72"/>
      <c r="CO57" s="72"/>
      <c r="CP57" s="72"/>
      <c r="CQ57" s="72"/>
      <c r="CR57" s="72"/>
      <c r="CS57" s="72"/>
      <c r="CT57" s="72"/>
      <c r="CU57" s="72"/>
      <c r="CV57" s="72"/>
      <c r="CW57" s="72"/>
      <c r="CX57" s="72"/>
      <c r="CY57" s="72"/>
      <c r="CZ57" s="72"/>
      <c r="DA57" s="72"/>
      <c r="DB57" s="72"/>
      <c r="DC57" s="72"/>
      <c r="DD57" s="72"/>
      <c r="DE57" s="72"/>
      <c r="DF57" s="72"/>
      <c r="DG57" s="72"/>
      <c r="DH57" s="72"/>
      <c r="DI57" s="72"/>
      <c r="DJ57" s="72"/>
      <c r="DK57" s="72"/>
      <c r="DL57" s="72"/>
      <c r="DM57" s="72"/>
      <c r="DN57" s="72"/>
      <c r="DO57" s="72"/>
      <c r="DP57" s="72"/>
      <c r="DQ57" s="72"/>
      <c r="DR57" s="72"/>
      <c r="DS57" s="72"/>
      <c r="DT57" s="72"/>
      <c r="DU57" s="72"/>
      <c r="DV57" s="72"/>
      <c r="DW57" s="72"/>
      <c r="DX57" s="72"/>
      <c r="DY57" s="72"/>
      <c r="DZ57" s="72"/>
      <c r="EA57" s="72"/>
      <c r="EB57" s="72"/>
      <c r="EC57" s="72"/>
      <c r="ED57" s="72"/>
      <c r="EE57" s="72"/>
      <c r="EF57" s="72"/>
      <c r="EG57" s="72"/>
      <c r="EH57" s="72"/>
      <c r="EI57" s="72"/>
      <c r="EJ57" s="72"/>
      <c r="EK57" s="72"/>
      <c r="EL57" s="72"/>
      <c r="EM57" s="72"/>
      <c r="EN57" s="72"/>
      <c r="EO57" s="72"/>
      <c r="EP57" s="72"/>
      <c r="EQ57" s="72"/>
      <c r="ER57" s="72"/>
      <c r="ES57" s="72"/>
      <c r="ET57" s="72"/>
      <c r="EU57" s="72"/>
      <c r="EV57" s="72"/>
      <c r="EW57" s="72"/>
      <c r="EX57" s="72"/>
      <c r="EY57" s="72"/>
      <c r="EZ57" s="72"/>
      <c r="FA57" s="72"/>
      <c r="FB57" s="72"/>
      <c r="FC57" s="72"/>
      <c r="FD57" s="72"/>
      <c r="FE57" s="72"/>
      <c r="FF57" s="72"/>
      <c r="FG57" s="72"/>
      <c r="FH57" s="72"/>
      <c r="FI57" s="72"/>
      <c r="FJ57" s="72"/>
      <c r="FK57" s="72"/>
      <c r="FL57" s="72"/>
      <c r="FM57" s="72"/>
      <c r="FN57" s="72"/>
      <c r="FO57" s="72"/>
      <c r="FP57" s="72"/>
      <c r="FQ57" s="72"/>
      <c r="FR57" s="72"/>
      <c r="FS57" s="72"/>
      <c r="FT57" s="72"/>
      <c r="FU57" s="72"/>
      <c r="FV57" s="72"/>
      <c r="FW57" s="72"/>
      <c r="FX57" s="72"/>
      <c r="FY57" s="72"/>
      <c r="FZ57" s="72"/>
      <c r="GA57" s="72"/>
      <c r="GB57" s="72"/>
      <c r="GC57" s="72"/>
      <c r="GD57" s="72"/>
      <c r="GE57" s="72"/>
      <c r="GF57" s="72"/>
      <c r="GG57" s="72"/>
      <c r="GH57" s="72"/>
      <c r="GI57" s="72"/>
      <c r="GJ57" s="72"/>
      <c r="GK57" s="72"/>
      <c r="GL57" s="72"/>
      <c r="GM57" s="72"/>
      <c r="GN57" s="72"/>
      <c r="GO57" s="72"/>
      <c r="GP57" s="72"/>
      <c r="GQ57" s="72"/>
      <c r="GR57" s="72"/>
      <c r="GS57" s="72"/>
      <c r="GT57" s="72"/>
      <c r="GU57" s="72"/>
      <c r="GV57" s="72"/>
      <c r="GW57" s="72"/>
      <c r="GX57" s="72"/>
      <c r="GY57" s="72"/>
      <c r="GZ57" s="72"/>
      <c r="HA57" s="72"/>
      <c r="HB57" s="72"/>
      <c r="HC57" s="72"/>
      <c r="HD57" s="72"/>
      <c r="HE57" s="72"/>
      <c r="HF57" s="72"/>
      <c r="HG57" s="72"/>
      <c r="HH57" s="72"/>
      <c r="HI57" s="72"/>
      <c r="HJ57" s="72"/>
      <c r="HK57" s="72"/>
      <c r="HL57" s="72"/>
      <c r="HM57" s="72"/>
      <c r="HN57" s="72"/>
      <c r="HO57" s="72"/>
      <c r="HP57" s="72"/>
      <c r="HQ57" s="72"/>
      <c r="HR57" s="72"/>
      <c r="HS57" s="72"/>
      <c r="HT57" s="72"/>
      <c r="HU57" s="72"/>
      <c r="HV57" s="72"/>
      <c r="HW57" s="72"/>
      <c r="HX57" s="72"/>
      <c r="HY57" s="72"/>
      <c r="HZ57" s="72"/>
      <c r="IA57" s="72"/>
      <c r="IB57" s="72"/>
      <c r="IC57" s="72"/>
      <c r="ID57" s="72"/>
      <c r="IE57" s="72"/>
      <c r="IF57" s="72"/>
      <c r="IG57" s="72"/>
      <c r="IH57" s="72"/>
      <c r="II57" s="72"/>
      <c r="IJ57" s="72"/>
      <c r="IK57" s="72"/>
      <c r="IL57" s="72"/>
      <c r="IM57" s="72"/>
      <c r="IN57" s="72"/>
      <c r="IO57" s="72"/>
      <c r="IP57" s="72"/>
      <c r="IQ57" s="72"/>
      <c r="IR57" s="72"/>
      <c r="IS57" s="72"/>
      <c r="IT57" s="72"/>
      <c r="IU57" s="72"/>
      <c r="IV57" s="72"/>
    </row>
    <row r="58" spans="1:256" ht="13.5" customHeight="1">
      <c r="A58" s="188"/>
      <c r="B58" s="289"/>
      <c r="C58" s="289"/>
      <c r="D58" s="188"/>
      <c r="E58" s="188"/>
      <c r="F58" s="290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  <c r="AX58" s="72"/>
      <c r="AY58" s="72"/>
      <c r="AZ58" s="72"/>
      <c r="BA58" s="72"/>
      <c r="BB58" s="72"/>
      <c r="BC58" s="72"/>
      <c r="BD58" s="72"/>
      <c r="BE58" s="72"/>
      <c r="BF58" s="72"/>
      <c r="BG58" s="72"/>
      <c r="BH58" s="72"/>
      <c r="BI58" s="72"/>
      <c r="BJ58" s="72"/>
      <c r="BK58" s="72"/>
      <c r="BL58" s="72"/>
      <c r="BM58" s="72"/>
      <c r="BN58" s="72"/>
      <c r="BO58" s="72"/>
      <c r="BP58" s="72"/>
      <c r="BQ58" s="72"/>
      <c r="BR58" s="72"/>
      <c r="BS58" s="72"/>
      <c r="BT58" s="72"/>
      <c r="BU58" s="72"/>
      <c r="BV58" s="72"/>
      <c r="BW58" s="72"/>
      <c r="BX58" s="72"/>
      <c r="BY58" s="72"/>
      <c r="BZ58" s="72"/>
      <c r="CA58" s="72"/>
      <c r="CB58" s="72"/>
      <c r="CC58" s="72"/>
      <c r="CD58" s="72"/>
      <c r="CE58" s="72"/>
      <c r="CF58" s="72"/>
      <c r="CG58" s="72"/>
      <c r="CH58" s="72"/>
      <c r="CI58" s="72"/>
      <c r="CJ58" s="72"/>
      <c r="CK58" s="72"/>
      <c r="CL58" s="72"/>
      <c r="CM58" s="72"/>
      <c r="CN58" s="72"/>
      <c r="CO58" s="72"/>
      <c r="CP58" s="72"/>
      <c r="CQ58" s="72"/>
      <c r="CR58" s="72"/>
      <c r="CS58" s="72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  <c r="DG58" s="72"/>
      <c r="DH58" s="72"/>
      <c r="DI58" s="72"/>
      <c r="DJ58" s="72"/>
      <c r="DK58" s="72"/>
      <c r="DL58" s="72"/>
      <c r="DM58" s="72"/>
      <c r="DN58" s="72"/>
      <c r="DO58" s="72"/>
      <c r="DP58" s="72"/>
      <c r="DQ58" s="72"/>
      <c r="DR58" s="72"/>
      <c r="DS58" s="72"/>
      <c r="DT58" s="72"/>
      <c r="DU58" s="72"/>
      <c r="DV58" s="72"/>
      <c r="DW58" s="72"/>
      <c r="DX58" s="72"/>
      <c r="DY58" s="72"/>
      <c r="DZ58" s="72"/>
      <c r="EA58" s="72"/>
      <c r="EB58" s="72"/>
      <c r="EC58" s="72"/>
      <c r="ED58" s="72"/>
      <c r="EE58" s="72"/>
      <c r="EF58" s="72"/>
      <c r="EG58" s="72"/>
      <c r="EH58" s="72"/>
      <c r="EI58" s="72"/>
      <c r="EJ58" s="72"/>
      <c r="EK58" s="72"/>
      <c r="EL58" s="72"/>
      <c r="EM58" s="72"/>
      <c r="EN58" s="72"/>
      <c r="EO58" s="72"/>
      <c r="EP58" s="72"/>
      <c r="EQ58" s="72"/>
      <c r="ER58" s="72"/>
      <c r="ES58" s="72"/>
      <c r="ET58" s="72"/>
      <c r="EU58" s="72"/>
      <c r="EV58" s="72"/>
      <c r="EW58" s="72"/>
      <c r="EX58" s="72"/>
      <c r="EY58" s="72"/>
      <c r="EZ58" s="72"/>
      <c r="FA58" s="72"/>
      <c r="FB58" s="72"/>
      <c r="FC58" s="72"/>
      <c r="FD58" s="72"/>
      <c r="FE58" s="72"/>
      <c r="FF58" s="72"/>
      <c r="FG58" s="72"/>
      <c r="FH58" s="72"/>
      <c r="FI58" s="72"/>
      <c r="FJ58" s="72"/>
      <c r="FK58" s="72"/>
      <c r="FL58" s="72"/>
      <c r="FM58" s="72"/>
      <c r="FN58" s="72"/>
      <c r="FO58" s="72"/>
      <c r="FP58" s="72"/>
      <c r="FQ58" s="72"/>
      <c r="FR58" s="72"/>
      <c r="FS58" s="72"/>
      <c r="FT58" s="72"/>
      <c r="FU58" s="72"/>
      <c r="FV58" s="72"/>
      <c r="FW58" s="72"/>
      <c r="FX58" s="72"/>
      <c r="FY58" s="72"/>
      <c r="FZ58" s="72"/>
      <c r="GA58" s="72"/>
      <c r="GB58" s="72"/>
      <c r="GC58" s="72"/>
      <c r="GD58" s="72"/>
      <c r="GE58" s="72"/>
      <c r="GF58" s="72"/>
      <c r="GG58" s="72"/>
      <c r="GH58" s="72"/>
      <c r="GI58" s="72"/>
      <c r="GJ58" s="72"/>
      <c r="GK58" s="72"/>
      <c r="GL58" s="72"/>
      <c r="GM58" s="72"/>
      <c r="GN58" s="72"/>
      <c r="GO58" s="72"/>
      <c r="GP58" s="72"/>
      <c r="GQ58" s="72"/>
      <c r="GR58" s="72"/>
      <c r="GS58" s="72"/>
      <c r="GT58" s="72"/>
      <c r="GU58" s="72"/>
      <c r="GV58" s="72"/>
      <c r="GW58" s="72"/>
      <c r="GX58" s="72"/>
      <c r="GY58" s="72"/>
      <c r="GZ58" s="72"/>
      <c r="HA58" s="72"/>
      <c r="HB58" s="72"/>
      <c r="HC58" s="72"/>
      <c r="HD58" s="72"/>
      <c r="HE58" s="72"/>
      <c r="HF58" s="72"/>
      <c r="HG58" s="72"/>
      <c r="HH58" s="72"/>
      <c r="HI58" s="72"/>
      <c r="HJ58" s="72"/>
      <c r="HK58" s="72"/>
      <c r="HL58" s="72"/>
      <c r="HM58" s="72"/>
      <c r="HN58" s="72"/>
      <c r="HO58" s="72"/>
      <c r="HP58" s="72"/>
      <c r="HQ58" s="72"/>
      <c r="HR58" s="72"/>
      <c r="HS58" s="72"/>
      <c r="HT58" s="72"/>
      <c r="HU58" s="72"/>
      <c r="HV58" s="72"/>
      <c r="HW58" s="72"/>
      <c r="HX58" s="72"/>
      <c r="HY58" s="72"/>
      <c r="HZ58" s="72"/>
      <c r="IA58" s="72"/>
      <c r="IB58" s="72"/>
      <c r="IC58" s="72"/>
      <c r="ID58" s="72"/>
      <c r="IE58" s="72"/>
      <c r="IF58" s="72"/>
      <c r="IG58" s="72"/>
      <c r="IH58" s="72"/>
      <c r="II58" s="72"/>
      <c r="IJ58" s="72"/>
      <c r="IK58" s="72"/>
      <c r="IL58" s="72"/>
      <c r="IM58" s="72"/>
      <c r="IN58" s="72"/>
      <c r="IO58" s="72"/>
      <c r="IP58" s="72"/>
      <c r="IQ58" s="72"/>
      <c r="IR58" s="72"/>
      <c r="IS58" s="72"/>
      <c r="IT58" s="72"/>
      <c r="IU58" s="72"/>
      <c r="IV58" s="72"/>
    </row>
    <row r="59" spans="1:256" ht="13.5" customHeight="1">
      <c r="A59" s="188"/>
      <c r="B59" s="289"/>
      <c r="C59" s="289"/>
      <c r="D59" s="188"/>
      <c r="E59" s="188"/>
      <c r="F59" s="290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72"/>
      <c r="BD59" s="72"/>
      <c r="BE59" s="72"/>
      <c r="BF59" s="72"/>
      <c r="BG59" s="72"/>
      <c r="BH59" s="72"/>
      <c r="BI59" s="72"/>
      <c r="BJ59" s="72"/>
      <c r="BK59" s="72"/>
      <c r="BL59" s="72"/>
      <c r="BM59" s="72"/>
      <c r="BN59" s="72"/>
      <c r="BO59" s="72"/>
      <c r="BP59" s="72"/>
      <c r="BQ59" s="72"/>
      <c r="BR59" s="72"/>
      <c r="BS59" s="72"/>
      <c r="BT59" s="72"/>
      <c r="BU59" s="72"/>
      <c r="BV59" s="72"/>
      <c r="BW59" s="72"/>
      <c r="BX59" s="72"/>
      <c r="BY59" s="72"/>
      <c r="BZ59" s="72"/>
      <c r="CA59" s="72"/>
      <c r="CB59" s="72"/>
      <c r="CC59" s="72"/>
      <c r="CD59" s="72"/>
      <c r="CE59" s="72"/>
      <c r="CF59" s="72"/>
      <c r="CG59" s="72"/>
      <c r="CH59" s="72"/>
      <c r="CI59" s="72"/>
      <c r="CJ59" s="72"/>
      <c r="CK59" s="72"/>
      <c r="CL59" s="72"/>
      <c r="CM59" s="72"/>
      <c r="CN59" s="72"/>
      <c r="CO59" s="72"/>
      <c r="CP59" s="72"/>
      <c r="CQ59" s="72"/>
      <c r="CR59" s="72"/>
      <c r="CS59" s="72"/>
      <c r="CT59" s="72"/>
      <c r="CU59" s="72"/>
      <c r="CV59" s="72"/>
      <c r="CW59" s="72"/>
      <c r="CX59" s="72"/>
      <c r="CY59" s="72"/>
      <c r="CZ59" s="72"/>
      <c r="DA59" s="72"/>
      <c r="DB59" s="72"/>
      <c r="DC59" s="72"/>
      <c r="DD59" s="72"/>
      <c r="DE59" s="72"/>
      <c r="DF59" s="72"/>
      <c r="DG59" s="72"/>
      <c r="DH59" s="72"/>
      <c r="DI59" s="72"/>
      <c r="DJ59" s="72"/>
      <c r="DK59" s="72"/>
      <c r="DL59" s="72"/>
      <c r="DM59" s="72"/>
      <c r="DN59" s="72"/>
      <c r="DO59" s="72"/>
      <c r="DP59" s="72"/>
      <c r="DQ59" s="72"/>
      <c r="DR59" s="72"/>
      <c r="DS59" s="72"/>
      <c r="DT59" s="72"/>
      <c r="DU59" s="72"/>
      <c r="DV59" s="72"/>
      <c r="DW59" s="72"/>
      <c r="DX59" s="72"/>
      <c r="DY59" s="72"/>
      <c r="DZ59" s="72"/>
      <c r="EA59" s="72"/>
      <c r="EB59" s="72"/>
      <c r="EC59" s="72"/>
      <c r="ED59" s="72"/>
      <c r="EE59" s="72"/>
      <c r="EF59" s="72"/>
      <c r="EG59" s="72"/>
      <c r="EH59" s="72"/>
      <c r="EI59" s="72"/>
      <c r="EJ59" s="72"/>
      <c r="EK59" s="72"/>
      <c r="EL59" s="72"/>
      <c r="EM59" s="72"/>
      <c r="EN59" s="72"/>
      <c r="EO59" s="72"/>
      <c r="EP59" s="72"/>
      <c r="EQ59" s="72"/>
      <c r="ER59" s="72"/>
      <c r="ES59" s="72"/>
      <c r="ET59" s="72"/>
      <c r="EU59" s="72"/>
      <c r="EV59" s="72"/>
      <c r="EW59" s="72"/>
      <c r="EX59" s="72"/>
      <c r="EY59" s="72"/>
      <c r="EZ59" s="72"/>
      <c r="FA59" s="72"/>
      <c r="FB59" s="72"/>
      <c r="FC59" s="72"/>
      <c r="FD59" s="72"/>
      <c r="FE59" s="72"/>
      <c r="FF59" s="72"/>
      <c r="FG59" s="72"/>
      <c r="FH59" s="72"/>
      <c r="FI59" s="72"/>
      <c r="FJ59" s="72"/>
      <c r="FK59" s="72"/>
      <c r="FL59" s="72"/>
      <c r="FM59" s="72"/>
      <c r="FN59" s="72"/>
      <c r="FO59" s="72"/>
      <c r="FP59" s="72"/>
      <c r="FQ59" s="72"/>
      <c r="FR59" s="72"/>
      <c r="FS59" s="72"/>
      <c r="FT59" s="72"/>
      <c r="FU59" s="72"/>
      <c r="FV59" s="72"/>
      <c r="FW59" s="72"/>
      <c r="FX59" s="72"/>
      <c r="FY59" s="72"/>
      <c r="FZ59" s="72"/>
      <c r="GA59" s="72"/>
      <c r="GB59" s="72"/>
      <c r="GC59" s="72"/>
      <c r="GD59" s="72"/>
      <c r="GE59" s="72"/>
      <c r="GF59" s="72"/>
      <c r="GG59" s="72"/>
      <c r="GH59" s="72"/>
      <c r="GI59" s="72"/>
      <c r="GJ59" s="72"/>
      <c r="GK59" s="72"/>
      <c r="GL59" s="72"/>
      <c r="GM59" s="72"/>
      <c r="GN59" s="72"/>
      <c r="GO59" s="72"/>
      <c r="GP59" s="72"/>
      <c r="GQ59" s="72"/>
      <c r="GR59" s="72"/>
      <c r="GS59" s="72"/>
      <c r="GT59" s="72"/>
      <c r="GU59" s="72"/>
      <c r="GV59" s="72"/>
      <c r="GW59" s="72"/>
      <c r="GX59" s="72"/>
      <c r="GY59" s="72"/>
      <c r="GZ59" s="72"/>
      <c r="HA59" s="72"/>
      <c r="HB59" s="72"/>
      <c r="HC59" s="72"/>
      <c r="HD59" s="72"/>
      <c r="HE59" s="72"/>
      <c r="HF59" s="72"/>
      <c r="HG59" s="72"/>
      <c r="HH59" s="72"/>
      <c r="HI59" s="72"/>
      <c r="HJ59" s="72"/>
      <c r="HK59" s="72"/>
      <c r="HL59" s="72"/>
      <c r="HM59" s="72"/>
      <c r="HN59" s="72"/>
      <c r="HO59" s="72"/>
      <c r="HP59" s="72"/>
      <c r="HQ59" s="72"/>
      <c r="HR59" s="72"/>
      <c r="HS59" s="72"/>
      <c r="HT59" s="72"/>
      <c r="HU59" s="72"/>
      <c r="HV59" s="72"/>
      <c r="HW59" s="72"/>
      <c r="HX59" s="72"/>
      <c r="HY59" s="72"/>
      <c r="HZ59" s="72"/>
      <c r="IA59" s="72"/>
      <c r="IB59" s="72"/>
      <c r="IC59" s="72"/>
      <c r="ID59" s="72"/>
      <c r="IE59" s="72"/>
      <c r="IF59" s="72"/>
      <c r="IG59" s="72"/>
      <c r="IH59" s="72"/>
      <c r="II59" s="72"/>
      <c r="IJ59" s="72"/>
      <c r="IK59" s="72"/>
      <c r="IL59" s="72"/>
      <c r="IM59" s="72"/>
      <c r="IN59" s="72"/>
      <c r="IO59" s="72"/>
      <c r="IP59" s="72"/>
      <c r="IQ59" s="72"/>
      <c r="IR59" s="72"/>
      <c r="IS59" s="72"/>
      <c r="IT59" s="72"/>
      <c r="IU59" s="72"/>
      <c r="IV59" s="72"/>
    </row>
    <row r="60" spans="1:256" ht="13.5" customHeight="1">
      <c r="A60" s="188"/>
      <c r="B60" s="289"/>
      <c r="C60" s="289"/>
      <c r="D60" s="188"/>
      <c r="E60" s="188"/>
      <c r="F60" s="290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2"/>
      <c r="AW60" s="72"/>
      <c r="AX60" s="72"/>
      <c r="AY60" s="72"/>
      <c r="AZ60" s="72"/>
      <c r="BA60" s="72"/>
      <c r="BB60" s="72"/>
      <c r="BC60" s="72"/>
      <c r="BD60" s="72"/>
      <c r="BE60" s="72"/>
      <c r="BF60" s="72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2"/>
      <c r="DP60" s="72"/>
      <c r="DQ60" s="72"/>
      <c r="DR60" s="72"/>
      <c r="DS60" s="72"/>
      <c r="DT60" s="72"/>
      <c r="DU60" s="72"/>
      <c r="DV60" s="72"/>
      <c r="DW60" s="72"/>
      <c r="DX60" s="72"/>
      <c r="DY60" s="72"/>
      <c r="DZ60" s="72"/>
      <c r="EA60" s="72"/>
      <c r="EB60" s="72"/>
      <c r="EC60" s="72"/>
      <c r="ED60" s="72"/>
      <c r="EE60" s="72"/>
      <c r="EF60" s="72"/>
      <c r="EG60" s="72"/>
      <c r="EH60" s="72"/>
      <c r="EI60" s="72"/>
      <c r="EJ60" s="72"/>
      <c r="EK60" s="72"/>
      <c r="EL60" s="72"/>
      <c r="EM60" s="72"/>
      <c r="EN60" s="72"/>
      <c r="EO60" s="72"/>
      <c r="EP60" s="72"/>
      <c r="EQ60" s="72"/>
      <c r="ER60" s="72"/>
      <c r="ES60" s="72"/>
      <c r="ET60" s="72"/>
      <c r="EU60" s="72"/>
      <c r="EV60" s="72"/>
      <c r="EW60" s="72"/>
      <c r="EX60" s="72"/>
      <c r="EY60" s="72"/>
      <c r="EZ60" s="72"/>
      <c r="FA60" s="72"/>
      <c r="FB60" s="72"/>
      <c r="FC60" s="72"/>
      <c r="FD60" s="72"/>
      <c r="FE60" s="72"/>
      <c r="FF60" s="72"/>
      <c r="FG60" s="72"/>
      <c r="FH60" s="72"/>
      <c r="FI60" s="72"/>
      <c r="FJ60" s="72"/>
      <c r="FK60" s="72"/>
      <c r="FL60" s="72"/>
      <c r="FM60" s="72"/>
      <c r="FN60" s="72"/>
      <c r="FO60" s="72"/>
      <c r="FP60" s="72"/>
      <c r="FQ60" s="72"/>
      <c r="FR60" s="72"/>
      <c r="FS60" s="72"/>
      <c r="FT60" s="72"/>
      <c r="FU60" s="72"/>
      <c r="FV60" s="72"/>
      <c r="FW60" s="72"/>
      <c r="FX60" s="72"/>
      <c r="FY60" s="72"/>
      <c r="FZ60" s="72"/>
      <c r="GA60" s="72"/>
      <c r="GB60" s="72"/>
      <c r="GC60" s="72"/>
      <c r="GD60" s="72"/>
      <c r="GE60" s="72"/>
      <c r="GF60" s="72"/>
      <c r="GG60" s="72"/>
      <c r="GH60" s="72"/>
      <c r="GI60" s="72"/>
      <c r="GJ60" s="72"/>
      <c r="GK60" s="72"/>
      <c r="GL60" s="72"/>
      <c r="GM60" s="72"/>
      <c r="GN60" s="72"/>
      <c r="GO60" s="72"/>
      <c r="GP60" s="72"/>
      <c r="GQ60" s="72"/>
      <c r="GR60" s="72"/>
      <c r="GS60" s="72"/>
      <c r="GT60" s="72"/>
      <c r="GU60" s="72"/>
      <c r="GV60" s="72"/>
      <c r="GW60" s="72"/>
      <c r="GX60" s="72"/>
      <c r="GY60" s="72"/>
      <c r="GZ60" s="72"/>
      <c r="HA60" s="72"/>
      <c r="HB60" s="72"/>
      <c r="HC60" s="72"/>
      <c r="HD60" s="72"/>
      <c r="HE60" s="72"/>
      <c r="HF60" s="72"/>
      <c r="HG60" s="72"/>
      <c r="HH60" s="72"/>
      <c r="HI60" s="72"/>
      <c r="HJ60" s="72"/>
      <c r="HK60" s="72"/>
      <c r="HL60" s="72"/>
      <c r="HM60" s="72"/>
      <c r="HN60" s="72"/>
      <c r="HO60" s="72"/>
      <c r="HP60" s="72"/>
      <c r="HQ60" s="72"/>
      <c r="HR60" s="72"/>
      <c r="HS60" s="72"/>
      <c r="HT60" s="72"/>
      <c r="HU60" s="72"/>
      <c r="HV60" s="72"/>
      <c r="HW60" s="72"/>
      <c r="HX60" s="72"/>
      <c r="HY60" s="72"/>
      <c r="HZ60" s="72"/>
      <c r="IA60" s="72"/>
      <c r="IB60" s="72"/>
      <c r="IC60" s="72"/>
      <c r="ID60" s="72"/>
      <c r="IE60" s="72"/>
      <c r="IF60" s="72"/>
      <c r="IG60" s="72"/>
      <c r="IH60" s="72"/>
      <c r="II60" s="72"/>
      <c r="IJ60" s="72"/>
      <c r="IK60" s="72"/>
      <c r="IL60" s="72"/>
      <c r="IM60" s="72"/>
      <c r="IN60" s="72"/>
      <c r="IO60" s="72"/>
      <c r="IP60" s="72"/>
      <c r="IQ60" s="72"/>
      <c r="IR60" s="72"/>
      <c r="IS60" s="72"/>
      <c r="IT60" s="72"/>
      <c r="IU60" s="72"/>
      <c r="IV60" s="72"/>
    </row>
    <row r="61" spans="1:256" ht="13.5" customHeight="1">
      <c r="A61" s="188"/>
      <c r="B61" s="289"/>
      <c r="C61" s="289"/>
      <c r="D61" s="188"/>
      <c r="E61" s="188"/>
      <c r="F61" s="290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72"/>
      <c r="BE61" s="72"/>
      <c r="BF61" s="72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2"/>
      <c r="DP61" s="72"/>
      <c r="DQ61" s="72"/>
      <c r="DR61" s="72"/>
      <c r="DS61" s="72"/>
      <c r="DT61" s="72"/>
      <c r="DU61" s="72"/>
      <c r="DV61" s="72"/>
      <c r="DW61" s="72"/>
      <c r="DX61" s="72"/>
      <c r="DY61" s="72"/>
      <c r="DZ61" s="72"/>
      <c r="EA61" s="72"/>
      <c r="EB61" s="72"/>
      <c r="EC61" s="72"/>
      <c r="ED61" s="72"/>
      <c r="EE61" s="72"/>
      <c r="EF61" s="72"/>
      <c r="EG61" s="72"/>
      <c r="EH61" s="72"/>
      <c r="EI61" s="72"/>
      <c r="EJ61" s="72"/>
      <c r="EK61" s="72"/>
      <c r="EL61" s="72"/>
      <c r="EM61" s="72"/>
      <c r="EN61" s="72"/>
      <c r="EO61" s="72"/>
      <c r="EP61" s="72"/>
      <c r="EQ61" s="72"/>
      <c r="ER61" s="72"/>
      <c r="ES61" s="72"/>
      <c r="ET61" s="72"/>
      <c r="EU61" s="72"/>
      <c r="EV61" s="72"/>
      <c r="EW61" s="72"/>
      <c r="EX61" s="72"/>
      <c r="EY61" s="72"/>
      <c r="EZ61" s="72"/>
      <c r="FA61" s="72"/>
      <c r="FB61" s="72"/>
      <c r="FC61" s="72"/>
      <c r="FD61" s="72"/>
      <c r="FE61" s="72"/>
      <c r="FF61" s="72"/>
      <c r="FG61" s="72"/>
      <c r="FH61" s="72"/>
      <c r="FI61" s="72"/>
      <c r="FJ61" s="72"/>
      <c r="FK61" s="72"/>
      <c r="FL61" s="72"/>
      <c r="FM61" s="72"/>
      <c r="FN61" s="72"/>
      <c r="FO61" s="72"/>
      <c r="FP61" s="72"/>
      <c r="FQ61" s="72"/>
      <c r="FR61" s="72"/>
      <c r="FS61" s="72"/>
      <c r="FT61" s="72"/>
      <c r="FU61" s="72"/>
      <c r="FV61" s="72"/>
      <c r="FW61" s="72"/>
      <c r="FX61" s="72"/>
      <c r="FY61" s="72"/>
      <c r="FZ61" s="72"/>
      <c r="GA61" s="72"/>
      <c r="GB61" s="72"/>
      <c r="GC61" s="72"/>
      <c r="GD61" s="72"/>
      <c r="GE61" s="72"/>
      <c r="GF61" s="72"/>
      <c r="GG61" s="72"/>
      <c r="GH61" s="72"/>
      <c r="GI61" s="72"/>
      <c r="GJ61" s="72"/>
      <c r="GK61" s="72"/>
      <c r="GL61" s="72"/>
      <c r="GM61" s="72"/>
      <c r="GN61" s="72"/>
      <c r="GO61" s="72"/>
      <c r="GP61" s="72"/>
      <c r="GQ61" s="72"/>
      <c r="GR61" s="72"/>
      <c r="GS61" s="72"/>
      <c r="GT61" s="72"/>
      <c r="GU61" s="72"/>
      <c r="GV61" s="72"/>
      <c r="GW61" s="72"/>
      <c r="GX61" s="72"/>
      <c r="GY61" s="72"/>
      <c r="GZ61" s="72"/>
      <c r="HA61" s="72"/>
      <c r="HB61" s="72"/>
      <c r="HC61" s="72"/>
      <c r="HD61" s="72"/>
      <c r="HE61" s="72"/>
      <c r="HF61" s="72"/>
      <c r="HG61" s="72"/>
      <c r="HH61" s="72"/>
      <c r="HI61" s="72"/>
      <c r="HJ61" s="72"/>
      <c r="HK61" s="72"/>
      <c r="HL61" s="72"/>
      <c r="HM61" s="72"/>
      <c r="HN61" s="72"/>
      <c r="HO61" s="72"/>
      <c r="HP61" s="72"/>
      <c r="HQ61" s="72"/>
      <c r="HR61" s="72"/>
      <c r="HS61" s="72"/>
      <c r="HT61" s="72"/>
      <c r="HU61" s="72"/>
      <c r="HV61" s="72"/>
      <c r="HW61" s="72"/>
      <c r="HX61" s="72"/>
      <c r="HY61" s="72"/>
      <c r="HZ61" s="72"/>
      <c r="IA61" s="72"/>
      <c r="IB61" s="72"/>
      <c r="IC61" s="72"/>
      <c r="ID61" s="72"/>
      <c r="IE61" s="72"/>
      <c r="IF61" s="72"/>
      <c r="IG61" s="72"/>
      <c r="IH61" s="72"/>
      <c r="II61" s="72"/>
      <c r="IJ61" s="72"/>
      <c r="IK61" s="72"/>
      <c r="IL61" s="72"/>
      <c r="IM61" s="72"/>
      <c r="IN61" s="72"/>
      <c r="IO61" s="72"/>
      <c r="IP61" s="72"/>
      <c r="IQ61" s="72"/>
      <c r="IR61" s="72"/>
      <c r="IS61" s="72"/>
      <c r="IT61" s="72"/>
      <c r="IU61" s="72"/>
      <c r="IV61" s="72"/>
    </row>
    <row r="62" spans="1:256" ht="13.5" customHeight="1">
      <c r="A62" s="188"/>
      <c r="B62" s="289"/>
      <c r="C62" s="289"/>
      <c r="D62" s="188"/>
      <c r="E62" s="188"/>
      <c r="F62" s="290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  <c r="AV62" s="72"/>
      <c r="AW62" s="72"/>
      <c r="AX62" s="72"/>
      <c r="AY62" s="72"/>
      <c r="AZ62" s="72"/>
      <c r="BA62" s="72"/>
      <c r="BB62" s="72"/>
      <c r="BC62" s="72"/>
      <c r="BD62" s="72"/>
      <c r="BE62" s="72"/>
      <c r="BF62" s="72"/>
      <c r="BG62" s="72"/>
      <c r="BH62" s="72"/>
      <c r="BI62" s="72"/>
      <c r="BJ62" s="72"/>
      <c r="BK62" s="72"/>
      <c r="BL62" s="72"/>
      <c r="BM62" s="72"/>
      <c r="BN62" s="72"/>
      <c r="BO62" s="72"/>
      <c r="BP62" s="72"/>
      <c r="BQ62" s="72"/>
      <c r="BR62" s="72"/>
      <c r="BS62" s="72"/>
      <c r="BT62" s="72"/>
      <c r="BU62" s="72"/>
      <c r="BV62" s="72"/>
      <c r="BW62" s="72"/>
      <c r="BX62" s="72"/>
      <c r="BY62" s="72"/>
      <c r="BZ62" s="72"/>
      <c r="CA62" s="72"/>
      <c r="CB62" s="72"/>
      <c r="CC62" s="72"/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  <c r="CO62" s="72"/>
      <c r="CP62" s="72"/>
      <c r="CQ62" s="72"/>
      <c r="CR62" s="72"/>
      <c r="CS62" s="72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  <c r="DG62" s="72"/>
      <c r="DH62" s="72"/>
      <c r="DI62" s="72"/>
      <c r="DJ62" s="72"/>
      <c r="DK62" s="72"/>
      <c r="DL62" s="72"/>
      <c r="DM62" s="72"/>
      <c r="DN62" s="72"/>
      <c r="DO62" s="72"/>
      <c r="DP62" s="72"/>
      <c r="DQ62" s="72"/>
      <c r="DR62" s="72"/>
      <c r="DS62" s="72"/>
      <c r="DT62" s="72"/>
      <c r="DU62" s="72"/>
      <c r="DV62" s="72"/>
      <c r="DW62" s="72"/>
      <c r="DX62" s="72"/>
      <c r="DY62" s="72"/>
      <c r="DZ62" s="72"/>
      <c r="EA62" s="72"/>
      <c r="EB62" s="72"/>
      <c r="EC62" s="72"/>
      <c r="ED62" s="72"/>
      <c r="EE62" s="72"/>
      <c r="EF62" s="72"/>
      <c r="EG62" s="72"/>
      <c r="EH62" s="72"/>
      <c r="EI62" s="72"/>
      <c r="EJ62" s="72"/>
      <c r="EK62" s="72"/>
      <c r="EL62" s="72"/>
      <c r="EM62" s="72"/>
      <c r="EN62" s="72"/>
      <c r="EO62" s="72"/>
      <c r="EP62" s="72"/>
      <c r="EQ62" s="72"/>
      <c r="ER62" s="72"/>
      <c r="ES62" s="72"/>
      <c r="ET62" s="72"/>
      <c r="EU62" s="72"/>
      <c r="EV62" s="72"/>
      <c r="EW62" s="72"/>
      <c r="EX62" s="72"/>
      <c r="EY62" s="72"/>
      <c r="EZ62" s="72"/>
      <c r="FA62" s="72"/>
      <c r="FB62" s="72"/>
      <c r="FC62" s="72"/>
      <c r="FD62" s="72"/>
      <c r="FE62" s="72"/>
      <c r="FF62" s="72"/>
      <c r="FG62" s="72"/>
      <c r="FH62" s="72"/>
      <c r="FI62" s="72"/>
      <c r="FJ62" s="72"/>
      <c r="FK62" s="72"/>
      <c r="FL62" s="72"/>
      <c r="FM62" s="72"/>
      <c r="FN62" s="72"/>
      <c r="FO62" s="72"/>
      <c r="FP62" s="72"/>
      <c r="FQ62" s="72"/>
      <c r="FR62" s="72"/>
      <c r="FS62" s="72"/>
      <c r="FT62" s="72"/>
      <c r="FU62" s="72"/>
      <c r="FV62" s="72"/>
      <c r="FW62" s="72"/>
      <c r="FX62" s="72"/>
      <c r="FY62" s="72"/>
      <c r="FZ62" s="72"/>
      <c r="GA62" s="72"/>
      <c r="GB62" s="72"/>
      <c r="GC62" s="72"/>
      <c r="GD62" s="72"/>
      <c r="GE62" s="72"/>
      <c r="GF62" s="72"/>
      <c r="GG62" s="72"/>
      <c r="GH62" s="72"/>
      <c r="GI62" s="72"/>
      <c r="GJ62" s="72"/>
      <c r="GK62" s="72"/>
      <c r="GL62" s="72"/>
      <c r="GM62" s="72"/>
      <c r="GN62" s="72"/>
      <c r="GO62" s="72"/>
      <c r="GP62" s="72"/>
      <c r="GQ62" s="72"/>
      <c r="GR62" s="72"/>
      <c r="GS62" s="72"/>
      <c r="GT62" s="72"/>
      <c r="GU62" s="72"/>
      <c r="GV62" s="72"/>
      <c r="GW62" s="72"/>
      <c r="GX62" s="72"/>
      <c r="GY62" s="72"/>
      <c r="GZ62" s="72"/>
      <c r="HA62" s="72"/>
      <c r="HB62" s="72"/>
      <c r="HC62" s="72"/>
      <c r="HD62" s="72"/>
      <c r="HE62" s="72"/>
      <c r="HF62" s="72"/>
      <c r="HG62" s="72"/>
      <c r="HH62" s="72"/>
      <c r="HI62" s="72"/>
      <c r="HJ62" s="72"/>
      <c r="HK62" s="72"/>
      <c r="HL62" s="72"/>
      <c r="HM62" s="72"/>
      <c r="HN62" s="72"/>
      <c r="HO62" s="72"/>
      <c r="HP62" s="72"/>
      <c r="HQ62" s="72"/>
      <c r="HR62" s="72"/>
      <c r="HS62" s="72"/>
      <c r="HT62" s="72"/>
      <c r="HU62" s="72"/>
      <c r="HV62" s="72"/>
      <c r="HW62" s="72"/>
      <c r="HX62" s="72"/>
      <c r="HY62" s="72"/>
      <c r="HZ62" s="72"/>
      <c r="IA62" s="72"/>
      <c r="IB62" s="72"/>
      <c r="IC62" s="72"/>
      <c r="ID62" s="72"/>
      <c r="IE62" s="72"/>
      <c r="IF62" s="72"/>
      <c r="IG62" s="72"/>
      <c r="IH62" s="72"/>
      <c r="II62" s="72"/>
      <c r="IJ62" s="72"/>
      <c r="IK62" s="72"/>
      <c r="IL62" s="72"/>
      <c r="IM62" s="72"/>
      <c r="IN62" s="72"/>
      <c r="IO62" s="72"/>
      <c r="IP62" s="72"/>
      <c r="IQ62" s="72"/>
      <c r="IR62" s="72"/>
      <c r="IS62" s="72"/>
      <c r="IT62" s="72"/>
      <c r="IU62" s="72"/>
      <c r="IV62" s="72"/>
    </row>
    <row r="63" spans="1:256" ht="13.5" customHeight="1">
      <c r="A63" s="188"/>
      <c r="B63" s="289"/>
      <c r="C63" s="289"/>
      <c r="D63" s="188"/>
      <c r="E63" s="188"/>
      <c r="F63" s="290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  <c r="AV63" s="72"/>
      <c r="AW63" s="72"/>
      <c r="AX63" s="72"/>
      <c r="AY63" s="72"/>
      <c r="AZ63" s="72"/>
      <c r="BA63" s="72"/>
      <c r="BB63" s="72"/>
      <c r="BC63" s="72"/>
      <c r="BD63" s="72"/>
      <c r="BE63" s="72"/>
      <c r="BF63" s="72"/>
      <c r="BG63" s="72"/>
      <c r="BH63" s="72"/>
      <c r="BI63" s="72"/>
      <c r="BJ63" s="72"/>
      <c r="BK63" s="72"/>
      <c r="BL63" s="72"/>
      <c r="BM63" s="72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/>
      <c r="BY63" s="72"/>
      <c r="BZ63" s="72"/>
      <c r="CA63" s="72"/>
      <c r="CB63" s="72"/>
      <c r="CC63" s="72"/>
      <c r="CD63" s="72"/>
      <c r="CE63" s="72"/>
      <c r="CF63" s="72"/>
      <c r="CG63" s="72"/>
      <c r="CH63" s="72"/>
      <c r="CI63" s="72"/>
      <c r="CJ63" s="72"/>
      <c r="CK63" s="72"/>
      <c r="CL63" s="72"/>
      <c r="CM63" s="72"/>
      <c r="CN63" s="72"/>
      <c r="CO63" s="72"/>
      <c r="CP63" s="72"/>
      <c r="CQ63" s="72"/>
      <c r="CR63" s="72"/>
      <c r="CS63" s="72"/>
      <c r="CT63" s="72"/>
      <c r="CU63" s="72"/>
      <c r="CV63" s="72"/>
      <c r="CW63" s="72"/>
      <c r="CX63" s="72"/>
      <c r="CY63" s="72"/>
      <c r="CZ63" s="72"/>
      <c r="DA63" s="72"/>
      <c r="DB63" s="72"/>
      <c r="DC63" s="72"/>
      <c r="DD63" s="72"/>
      <c r="DE63" s="72"/>
      <c r="DF63" s="72"/>
      <c r="DG63" s="72"/>
      <c r="DH63" s="72"/>
      <c r="DI63" s="72"/>
      <c r="DJ63" s="72"/>
      <c r="DK63" s="72"/>
      <c r="DL63" s="72"/>
      <c r="DM63" s="72"/>
      <c r="DN63" s="72"/>
      <c r="DO63" s="72"/>
      <c r="DP63" s="72"/>
      <c r="DQ63" s="72"/>
      <c r="DR63" s="72"/>
      <c r="DS63" s="72"/>
      <c r="DT63" s="72"/>
      <c r="DU63" s="72"/>
      <c r="DV63" s="72"/>
      <c r="DW63" s="72"/>
      <c r="DX63" s="72"/>
      <c r="DY63" s="72"/>
      <c r="DZ63" s="72"/>
      <c r="EA63" s="72"/>
      <c r="EB63" s="72"/>
      <c r="EC63" s="72"/>
      <c r="ED63" s="72"/>
      <c r="EE63" s="72"/>
      <c r="EF63" s="72"/>
      <c r="EG63" s="72"/>
      <c r="EH63" s="72"/>
      <c r="EI63" s="72"/>
      <c r="EJ63" s="72"/>
      <c r="EK63" s="72"/>
      <c r="EL63" s="72"/>
      <c r="EM63" s="72"/>
      <c r="EN63" s="72"/>
      <c r="EO63" s="72"/>
      <c r="EP63" s="72"/>
      <c r="EQ63" s="72"/>
      <c r="ER63" s="72"/>
      <c r="ES63" s="72"/>
      <c r="ET63" s="72"/>
      <c r="EU63" s="72"/>
      <c r="EV63" s="72"/>
      <c r="EW63" s="72"/>
      <c r="EX63" s="72"/>
      <c r="EY63" s="72"/>
      <c r="EZ63" s="72"/>
      <c r="FA63" s="72"/>
      <c r="FB63" s="72"/>
      <c r="FC63" s="72"/>
      <c r="FD63" s="72"/>
      <c r="FE63" s="72"/>
      <c r="FF63" s="72"/>
      <c r="FG63" s="72"/>
      <c r="FH63" s="72"/>
      <c r="FI63" s="72"/>
      <c r="FJ63" s="72"/>
      <c r="FK63" s="72"/>
      <c r="FL63" s="72"/>
      <c r="FM63" s="72"/>
      <c r="FN63" s="72"/>
      <c r="FO63" s="72"/>
      <c r="FP63" s="72"/>
      <c r="FQ63" s="72"/>
      <c r="FR63" s="72"/>
      <c r="FS63" s="72"/>
      <c r="FT63" s="72"/>
      <c r="FU63" s="72"/>
      <c r="FV63" s="72"/>
      <c r="FW63" s="72"/>
      <c r="FX63" s="72"/>
      <c r="FY63" s="72"/>
      <c r="FZ63" s="72"/>
      <c r="GA63" s="72"/>
      <c r="GB63" s="72"/>
      <c r="GC63" s="72"/>
      <c r="GD63" s="72"/>
      <c r="GE63" s="72"/>
      <c r="GF63" s="72"/>
      <c r="GG63" s="72"/>
      <c r="GH63" s="72"/>
      <c r="GI63" s="72"/>
      <c r="GJ63" s="72"/>
      <c r="GK63" s="72"/>
      <c r="GL63" s="72"/>
      <c r="GM63" s="72"/>
      <c r="GN63" s="72"/>
      <c r="GO63" s="72"/>
      <c r="GP63" s="72"/>
      <c r="GQ63" s="72"/>
      <c r="GR63" s="72"/>
      <c r="GS63" s="72"/>
      <c r="GT63" s="72"/>
      <c r="GU63" s="72"/>
      <c r="GV63" s="72"/>
      <c r="GW63" s="72"/>
      <c r="GX63" s="72"/>
      <c r="GY63" s="72"/>
      <c r="GZ63" s="72"/>
      <c r="HA63" s="72"/>
      <c r="HB63" s="72"/>
      <c r="HC63" s="72"/>
      <c r="HD63" s="72"/>
      <c r="HE63" s="72"/>
      <c r="HF63" s="72"/>
      <c r="HG63" s="72"/>
      <c r="HH63" s="72"/>
      <c r="HI63" s="72"/>
      <c r="HJ63" s="72"/>
      <c r="HK63" s="72"/>
      <c r="HL63" s="72"/>
      <c r="HM63" s="72"/>
      <c r="HN63" s="72"/>
      <c r="HO63" s="72"/>
      <c r="HP63" s="72"/>
      <c r="HQ63" s="72"/>
      <c r="HR63" s="72"/>
      <c r="HS63" s="72"/>
      <c r="HT63" s="72"/>
      <c r="HU63" s="72"/>
      <c r="HV63" s="72"/>
      <c r="HW63" s="72"/>
      <c r="HX63" s="72"/>
      <c r="HY63" s="72"/>
      <c r="HZ63" s="72"/>
      <c r="IA63" s="72"/>
      <c r="IB63" s="72"/>
      <c r="IC63" s="72"/>
      <c r="ID63" s="72"/>
      <c r="IE63" s="72"/>
      <c r="IF63" s="72"/>
      <c r="IG63" s="72"/>
      <c r="IH63" s="72"/>
      <c r="II63" s="72"/>
      <c r="IJ63" s="72"/>
      <c r="IK63" s="72"/>
      <c r="IL63" s="72"/>
      <c r="IM63" s="72"/>
      <c r="IN63" s="72"/>
      <c r="IO63" s="72"/>
      <c r="IP63" s="72"/>
      <c r="IQ63" s="72"/>
      <c r="IR63" s="72"/>
      <c r="IS63" s="72"/>
      <c r="IT63" s="72"/>
      <c r="IU63" s="72"/>
      <c r="IV63" s="72"/>
    </row>
    <row r="64" spans="1:256" ht="13.5" customHeight="1">
      <c r="A64" s="71"/>
      <c r="B64" s="151"/>
      <c r="C64" s="151"/>
      <c r="D64" s="71"/>
      <c r="E64" s="71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72"/>
      <c r="BC64" s="72"/>
      <c r="BD64" s="72"/>
      <c r="BE64" s="72"/>
      <c r="BF64" s="72"/>
      <c r="BG64" s="72"/>
      <c r="BH64" s="72"/>
      <c r="BI64" s="72"/>
      <c r="BJ64" s="72"/>
      <c r="BK64" s="72"/>
      <c r="BL64" s="72"/>
      <c r="BM64" s="72"/>
      <c r="BN64" s="72"/>
      <c r="BO64" s="72"/>
      <c r="BP64" s="72"/>
      <c r="BQ64" s="72"/>
      <c r="BR64" s="72"/>
      <c r="BS64" s="72"/>
      <c r="BT64" s="72"/>
      <c r="BU64" s="72"/>
      <c r="BV64" s="72"/>
      <c r="BW64" s="72"/>
      <c r="BX64" s="72"/>
      <c r="BY64" s="72"/>
      <c r="BZ64" s="72"/>
      <c r="CA64" s="72"/>
      <c r="CB64" s="72"/>
      <c r="CC64" s="72"/>
      <c r="CD64" s="72"/>
      <c r="CE64" s="72"/>
      <c r="CF64" s="72"/>
      <c r="CG64" s="72"/>
      <c r="CH64" s="72"/>
      <c r="CI64" s="72"/>
      <c r="CJ64" s="72"/>
      <c r="CK64" s="72"/>
      <c r="CL64" s="72"/>
      <c r="CM64" s="72"/>
      <c r="CN64" s="72"/>
      <c r="CO64" s="72"/>
      <c r="CP64" s="72"/>
      <c r="CQ64" s="72"/>
      <c r="CR64" s="72"/>
      <c r="CS64" s="72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/>
      <c r="DR64" s="72"/>
      <c r="DS64" s="72"/>
      <c r="DT64" s="72"/>
      <c r="DU64" s="72"/>
      <c r="DV64" s="72"/>
      <c r="DW64" s="72"/>
      <c r="DX64" s="72"/>
      <c r="DY64" s="72"/>
      <c r="DZ64" s="72"/>
      <c r="EA64" s="72"/>
      <c r="EB64" s="72"/>
      <c r="EC64" s="72"/>
      <c r="ED64" s="72"/>
      <c r="EE64" s="72"/>
      <c r="EF64" s="72"/>
      <c r="EG64" s="72"/>
      <c r="EH64" s="72"/>
      <c r="EI64" s="72"/>
      <c r="EJ64" s="72"/>
      <c r="EK64" s="72"/>
      <c r="EL64" s="72"/>
      <c r="EM64" s="72"/>
      <c r="EN64" s="72"/>
      <c r="EO64" s="72"/>
      <c r="EP64" s="72"/>
      <c r="EQ64" s="72"/>
      <c r="ER64" s="72"/>
      <c r="ES64" s="72"/>
      <c r="ET64" s="72"/>
      <c r="EU64" s="72"/>
      <c r="EV64" s="72"/>
      <c r="EW64" s="72"/>
      <c r="EX64" s="72"/>
      <c r="EY64" s="72"/>
      <c r="EZ64" s="72"/>
      <c r="FA64" s="72"/>
      <c r="FB64" s="72"/>
      <c r="FC64" s="72"/>
      <c r="FD64" s="72"/>
      <c r="FE64" s="72"/>
      <c r="FF64" s="72"/>
      <c r="FG64" s="72"/>
      <c r="FH64" s="72"/>
      <c r="FI64" s="72"/>
      <c r="FJ64" s="72"/>
      <c r="FK64" s="72"/>
      <c r="FL64" s="72"/>
      <c r="FM64" s="72"/>
      <c r="FN64" s="72"/>
      <c r="FO64" s="72"/>
      <c r="FP64" s="72"/>
      <c r="FQ64" s="72"/>
      <c r="FR64" s="72"/>
      <c r="FS64" s="72"/>
      <c r="FT64" s="72"/>
      <c r="FU64" s="72"/>
      <c r="FV64" s="72"/>
      <c r="FW64" s="72"/>
      <c r="FX64" s="72"/>
      <c r="FY64" s="72"/>
      <c r="FZ64" s="72"/>
      <c r="GA64" s="72"/>
      <c r="GB64" s="72"/>
      <c r="GC64" s="72"/>
      <c r="GD64" s="72"/>
      <c r="GE64" s="72"/>
      <c r="GF64" s="72"/>
      <c r="GG64" s="72"/>
      <c r="GH64" s="72"/>
      <c r="GI64" s="72"/>
      <c r="GJ64" s="72"/>
      <c r="GK64" s="72"/>
      <c r="GL64" s="72"/>
      <c r="GM64" s="72"/>
      <c r="GN64" s="72"/>
      <c r="GO64" s="72"/>
      <c r="GP64" s="72"/>
      <c r="GQ64" s="72"/>
      <c r="GR64" s="72"/>
      <c r="GS64" s="72"/>
      <c r="GT64" s="72"/>
      <c r="GU64" s="72"/>
      <c r="GV64" s="72"/>
      <c r="GW64" s="72"/>
      <c r="GX64" s="72"/>
      <c r="GY64" s="72"/>
      <c r="GZ64" s="72"/>
      <c r="HA64" s="72"/>
      <c r="HB64" s="72"/>
      <c r="HC64" s="72"/>
      <c r="HD64" s="72"/>
      <c r="HE64" s="72"/>
      <c r="HF64" s="72"/>
      <c r="HG64" s="72"/>
      <c r="HH64" s="72"/>
      <c r="HI64" s="72"/>
      <c r="HJ64" s="72"/>
      <c r="HK64" s="72"/>
      <c r="HL64" s="72"/>
      <c r="HM64" s="72"/>
      <c r="HN64" s="72"/>
      <c r="HO64" s="72"/>
      <c r="HP64" s="72"/>
      <c r="HQ64" s="72"/>
      <c r="HR64" s="72"/>
      <c r="HS64" s="72"/>
      <c r="HT64" s="72"/>
      <c r="HU64" s="72"/>
      <c r="HV64" s="72"/>
      <c r="HW64" s="72"/>
      <c r="HX64" s="72"/>
      <c r="HY64" s="72"/>
      <c r="HZ64" s="72"/>
      <c r="IA64" s="72"/>
      <c r="IB64" s="72"/>
      <c r="IC64" s="72"/>
      <c r="ID64" s="72"/>
      <c r="IE64" s="72"/>
      <c r="IF64" s="72"/>
      <c r="IG64" s="72"/>
      <c r="IH64" s="72"/>
      <c r="II64" s="72"/>
      <c r="IJ64" s="72"/>
      <c r="IK64" s="72"/>
      <c r="IL64" s="72"/>
      <c r="IM64" s="72"/>
      <c r="IN64" s="72"/>
      <c r="IO64" s="72"/>
      <c r="IP64" s="72"/>
      <c r="IQ64" s="72"/>
      <c r="IR64" s="72"/>
      <c r="IS64" s="72"/>
      <c r="IT64" s="72"/>
      <c r="IU64" s="72"/>
      <c r="IV64" s="72"/>
    </row>
    <row r="65" spans="1:256" ht="13.5" customHeight="1">
      <c r="A65" s="71"/>
      <c r="B65" s="151"/>
      <c r="C65" s="151"/>
      <c r="D65" s="71"/>
      <c r="E65" s="71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  <c r="AV65" s="72"/>
      <c r="AW65" s="72"/>
      <c r="AX65" s="72"/>
      <c r="AY65" s="72"/>
      <c r="AZ65" s="72"/>
      <c r="BA65" s="72"/>
      <c r="BB65" s="72"/>
      <c r="BC65" s="72"/>
      <c r="BD65" s="72"/>
      <c r="BE65" s="72"/>
      <c r="BF65" s="72"/>
      <c r="BG65" s="72"/>
      <c r="BH65" s="72"/>
      <c r="BI65" s="72"/>
      <c r="BJ65" s="72"/>
      <c r="BK65" s="72"/>
      <c r="BL65" s="72"/>
      <c r="BM65" s="72"/>
      <c r="BN65" s="72"/>
      <c r="BO65" s="72"/>
      <c r="BP65" s="72"/>
      <c r="BQ65" s="72"/>
      <c r="BR65" s="72"/>
      <c r="BS65" s="72"/>
      <c r="BT65" s="72"/>
      <c r="BU65" s="72"/>
      <c r="BV65" s="72"/>
      <c r="BW65" s="72"/>
      <c r="BX65" s="72"/>
      <c r="BY65" s="72"/>
      <c r="BZ65" s="72"/>
      <c r="CA65" s="72"/>
      <c r="CB65" s="72"/>
      <c r="CC65" s="72"/>
      <c r="CD65" s="72"/>
      <c r="CE65" s="72"/>
      <c r="CF65" s="72"/>
      <c r="CG65" s="72"/>
      <c r="CH65" s="72"/>
      <c r="CI65" s="72"/>
      <c r="CJ65" s="72"/>
      <c r="CK65" s="72"/>
      <c r="CL65" s="72"/>
      <c r="CM65" s="72"/>
      <c r="CN65" s="72"/>
      <c r="CO65" s="72"/>
      <c r="CP65" s="72"/>
      <c r="CQ65" s="72"/>
      <c r="CR65" s="72"/>
      <c r="CS65" s="72"/>
      <c r="CT65" s="72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2"/>
      <c r="DG65" s="72"/>
      <c r="DH65" s="72"/>
      <c r="DI65" s="72"/>
      <c r="DJ65" s="72"/>
      <c r="DK65" s="72"/>
      <c r="DL65" s="72"/>
      <c r="DM65" s="72"/>
      <c r="DN65" s="72"/>
      <c r="DO65" s="72"/>
      <c r="DP65" s="72"/>
      <c r="DQ65" s="72"/>
      <c r="DR65" s="72"/>
      <c r="DS65" s="72"/>
      <c r="DT65" s="72"/>
      <c r="DU65" s="72"/>
      <c r="DV65" s="72"/>
      <c r="DW65" s="72"/>
      <c r="DX65" s="72"/>
      <c r="DY65" s="72"/>
      <c r="DZ65" s="72"/>
      <c r="EA65" s="72"/>
      <c r="EB65" s="72"/>
      <c r="EC65" s="72"/>
      <c r="ED65" s="72"/>
      <c r="EE65" s="72"/>
      <c r="EF65" s="72"/>
      <c r="EG65" s="72"/>
      <c r="EH65" s="72"/>
      <c r="EI65" s="72"/>
      <c r="EJ65" s="72"/>
      <c r="EK65" s="72"/>
      <c r="EL65" s="72"/>
      <c r="EM65" s="72"/>
      <c r="EN65" s="72"/>
      <c r="EO65" s="72"/>
      <c r="EP65" s="72"/>
      <c r="EQ65" s="72"/>
      <c r="ER65" s="72"/>
      <c r="ES65" s="72"/>
      <c r="ET65" s="72"/>
      <c r="EU65" s="72"/>
      <c r="EV65" s="72"/>
      <c r="EW65" s="72"/>
      <c r="EX65" s="72"/>
      <c r="EY65" s="72"/>
      <c r="EZ65" s="72"/>
      <c r="FA65" s="72"/>
      <c r="FB65" s="72"/>
      <c r="FC65" s="72"/>
      <c r="FD65" s="72"/>
      <c r="FE65" s="72"/>
      <c r="FF65" s="72"/>
      <c r="FG65" s="72"/>
      <c r="FH65" s="72"/>
      <c r="FI65" s="72"/>
      <c r="FJ65" s="72"/>
      <c r="FK65" s="72"/>
      <c r="FL65" s="72"/>
      <c r="FM65" s="72"/>
      <c r="FN65" s="72"/>
      <c r="FO65" s="72"/>
      <c r="FP65" s="72"/>
      <c r="FQ65" s="72"/>
      <c r="FR65" s="72"/>
      <c r="FS65" s="72"/>
      <c r="FT65" s="72"/>
      <c r="FU65" s="72"/>
      <c r="FV65" s="72"/>
      <c r="FW65" s="72"/>
      <c r="FX65" s="72"/>
      <c r="FY65" s="72"/>
      <c r="FZ65" s="72"/>
      <c r="GA65" s="72"/>
      <c r="GB65" s="72"/>
      <c r="GC65" s="72"/>
      <c r="GD65" s="72"/>
      <c r="GE65" s="72"/>
      <c r="GF65" s="72"/>
      <c r="GG65" s="72"/>
      <c r="GH65" s="72"/>
      <c r="GI65" s="72"/>
      <c r="GJ65" s="72"/>
      <c r="GK65" s="72"/>
      <c r="GL65" s="72"/>
      <c r="GM65" s="72"/>
      <c r="GN65" s="72"/>
      <c r="GO65" s="72"/>
      <c r="GP65" s="72"/>
      <c r="GQ65" s="72"/>
      <c r="GR65" s="72"/>
      <c r="GS65" s="72"/>
      <c r="GT65" s="72"/>
      <c r="GU65" s="72"/>
      <c r="GV65" s="72"/>
      <c r="GW65" s="72"/>
      <c r="GX65" s="72"/>
      <c r="GY65" s="72"/>
      <c r="GZ65" s="72"/>
      <c r="HA65" s="72"/>
      <c r="HB65" s="72"/>
      <c r="HC65" s="72"/>
      <c r="HD65" s="72"/>
      <c r="HE65" s="72"/>
      <c r="HF65" s="72"/>
      <c r="HG65" s="72"/>
      <c r="HH65" s="72"/>
      <c r="HI65" s="72"/>
      <c r="HJ65" s="72"/>
      <c r="HK65" s="72"/>
      <c r="HL65" s="72"/>
      <c r="HM65" s="72"/>
      <c r="HN65" s="72"/>
      <c r="HO65" s="72"/>
      <c r="HP65" s="72"/>
      <c r="HQ65" s="72"/>
      <c r="HR65" s="72"/>
      <c r="HS65" s="72"/>
      <c r="HT65" s="72"/>
      <c r="HU65" s="72"/>
      <c r="HV65" s="72"/>
      <c r="HW65" s="72"/>
      <c r="HX65" s="72"/>
      <c r="HY65" s="72"/>
      <c r="HZ65" s="72"/>
      <c r="IA65" s="72"/>
      <c r="IB65" s="72"/>
      <c r="IC65" s="72"/>
      <c r="ID65" s="72"/>
      <c r="IE65" s="72"/>
      <c r="IF65" s="72"/>
      <c r="IG65" s="72"/>
      <c r="IH65" s="72"/>
      <c r="II65" s="72"/>
      <c r="IJ65" s="72"/>
      <c r="IK65" s="72"/>
      <c r="IL65" s="72"/>
      <c r="IM65" s="72"/>
      <c r="IN65" s="72"/>
      <c r="IO65" s="72"/>
      <c r="IP65" s="72"/>
      <c r="IQ65" s="72"/>
      <c r="IR65" s="72"/>
      <c r="IS65" s="72"/>
      <c r="IT65" s="72"/>
      <c r="IU65" s="72"/>
      <c r="IV65" s="72"/>
    </row>
    <row r="66" spans="1:256" ht="13.5" customHeight="1">
      <c r="A66" s="73"/>
      <c r="B66" s="255"/>
      <c r="C66" s="255"/>
      <c r="D66" s="73"/>
      <c r="E66" s="73"/>
      <c r="F66" s="257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2"/>
      <c r="AU66" s="72"/>
      <c r="AV66" s="72"/>
      <c r="AW66" s="72"/>
      <c r="AX66" s="72"/>
      <c r="AY66" s="72"/>
      <c r="AZ66" s="72"/>
      <c r="BA66" s="72"/>
      <c r="BB66" s="72"/>
      <c r="BC66" s="72"/>
      <c r="BD66" s="72"/>
      <c r="BE66" s="72"/>
      <c r="BF66" s="72"/>
      <c r="BG66" s="72"/>
      <c r="BH66" s="72"/>
      <c r="BI66" s="72"/>
      <c r="BJ66" s="72"/>
      <c r="BK66" s="72"/>
      <c r="BL66" s="72"/>
      <c r="BM66" s="72"/>
      <c r="BN66" s="72"/>
      <c r="BO66" s="72"/>
      <c r="BP66" s="72"/>
      <c r="BQ66" s="72"/>
      <c r="BR66" s="72"/>
      <c r="BS66" s="72"/>
      <c r="BT66" s="72"/>
      <c r="BU66" s="72"/>
      <c r="BV66" s="72"/>
      <c r="BW66" s="72"/>
      <c r="BX66" s="72"/>
      <c r="BY66" s="72"/>
      <c r="BZ66" s="72"/>
      <c r="CA66" s="72"/>
      <c r="CB66" s="72"/>
      <c r="CC66" s="72"/>
      <c r="CD66" s="72"/>
      <c r="CE66" s="72"/>
      <c r="CF66" s="72"/>
      <c r="CG66" s="72"/>
      <c r="CH66" s="72"/>
      <c r="CI66" s="72"/>
      <c r="CJ66" s="72"/>
      <c r="CK66" s="72"/>
      <c r="CL66" s="72"/>
      <c r="CM66" s="72"/>
      <c r="CN66" s="72"/>
      <c r="CO66" s="72"/>
      <c r="CP66" s="72"/>
      <c r="CQ66" s="72"/>
      <c r="CR66" s="72"/>
      <c r="CS66" s="72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2"/>
      <c r="DG66" s="72"/>
      <c r="DH66" s="72"/>
      <c r="DI66" s="72"/>
      <c r="DJ66" s="72"/>
      <c r="DK66" s="72"/>
      <c r="DL66" s="72"/>
      <c r="DM66" s="72"/>
      <c r="DN66" s="72"/>
      <c r="DO66" s="72"/>
      <c r="DP66" s="72"/>
      <c r="DQ66" s="72"/>
      <c r="DR66" s="72"/>
      <c r="DS66" s="72"/>
      <c r="DT66" s="72"/>
      <c r="DU66" s="72"/>
      <c r="DV66" s="72"/>
      <c r="DW66" s="72"/>
      <c r="DX66" s="72"/>
      <c r="DY66" s="72"/>
      <c r="DZ66" s="72"/>
      <c r="EA66" s="72"/>
      <c r="EB66" s="72"/>
      <c r="EC66" s="72"/>
      <c r="ED66" s="72"/>
      <c r="EE66" s="72"/>
      <c r="EF66" s="72"/>
      <c r="EG66" s="72"/>
      <c r="EH66" s="72"/>
      <c r="EI66" s="72"/>
      <c r="EJ66" s="72"/>
      <c r="EK66" s="72"/>
      <c r="EL66" s="72"/>
      <c r="EM66" s="72"/>
      <c r="EN66" s="72"/>
      <c r="EO66" s="72"/>
      <c r="EP66" s="72"/>
      <c r="EQ66" s="72"/>
      <c r="ER66" s="72"/>
      <c r="ES66" s="72"/>
      <c r="ET66" s="72"/>
      <c r="EU66" s="72"/>
      <c r="EV66" s="72"/>
      <c r="EW66" s="72"/>
      <c r="EX66" s="72"/>
      <c r="EY66" s="72"/>
      <c r="EZ66" s="72"/>
      <c r="FA66" s="72"/>
      <c r="FB66" s="72"/>
      <c r="FC66" s="72"/>
      <c r="FD66" s="72"/>
      <c r="FE66" s="72"/>
      <c r="FF66" s="72"/>
      <c r="FG66" s="72"/>
      <c r="FH66" s="72"/>
      <c r="FI66" s="72"/>
      <c r="FJ66" s="72"/>
      <c r="FK66" s="72"/>
      <c r="FL66" s="72"/>
      <c r="FM66" s="72"/>
      <c r="FN66" s="72"/>
      <c r="FO66" s="72"/>
      <c r="FP66" s="72"/>
      <c r="FQ66" s="72"/>
      <c r="FR66" s="72"/>
      <c r="FS66" s="72"/>
      <c r="FT66" s="72"/>
      <c r="FU66" s="72"/>
      <c r="FV66" s="72"/>
      <c r="FW66" s="72"/>
      <c r="FX66" s="72"/>
      <c r="FY66" s="72"/>
      <c r="FZ66" s="72"/>
      <c r="GA66" s="72"/>
      <c r="GB66" s="72"/>
      <c r="GC66" s="72"/>
      <c r="GD66" s="72"/>
      <c r="GE66" s="72"/>
      <c r="GF66" s="72"/>
      <c r="GG66" s="72"/>
      <c r="GH66" s="72"/>
      <c r="GI66" s="72"/>
      <c r="GJ66" s="72"/>
      <c r="GK66" s="72"/>
      <c r="GL66" s="72"/>
      <c r="GM66" s="72"/>
      <c r="GN66" s="72"/>
      <c r="GO66" s="72"/>
      <c r="GP66" s="72"/>
      <c r="GQ66" s="72"/>
      <c r="GR66" s="72"/>
      <c r="GS66" s="72"/>
      <c r="GT66" s="72"/>
      <c r="GU66" s="72"/>
      <c r="GV66" s="72"/>
      <c r="GW66" s="72"/>
      <c r="GX66" s="72"/>
      <c r="GY66" s="72"/>
      <c r="GZ66" s="72"/>
      <c r="HA66" s="72"/>
      <c r="HB66" s="72"/>
      <c r="HC66" s="72"/>
      <c r="HD66" s="72"/>
      <c r="HE66" s="72"/>
      <c r="HF66" s="72"/>
      <c r="HG66" s="72"/>
      <c r="HH66" s="72"/>
      <c r="HI66" s="72"/>
      <c r="HJ66" s="72"/>
      <c r="HK66" s="72"/>
      <c r="HL66" s="72"/>
      <c r="HM66" s="72"/>
      <c r="HN66" s="72"/>
      <c r="HO66" s="72"/>
      <c r="HP66" s="72"/>
      <c r="HQ66" s="72"/>
      <c r="HR66" s="72"/>
      <c r="HS66" s="72"/>
      <c r="HT66" s="72"/>
      <c r="HU66" s="72"/>
      <c r="HV66" s="72"/>
      <c r="HW66" s="72"/>
      <c r="HX66" s="72"/>
      <c r="HY66" s="72"/>
      <c r="HZ66" s="72"/>
      <c r="IA66" s="72"/>
      <c r="IB66" s="72"/>
      <c r="IC66" s="72"/>
      <c r="ID66" s="72"/>
      <c r="IE66" s="72"/>
      <c r="IF66" s="72"/>
      <c r="IG66" s="72"/>
      <c r="IH66" s="72"/>
      <c r="II66" s="72"/>
      <c r="IJ66" s="72"/>
      <c r="IK66" s="72"/>
      <c r="IL66" s="72"/>
      <c r="IM66" s="72"/>
      <c r="IN66" s="72"/>
      <c r="IO66" s="72"/>
      <c r="IP66" s="72"/>
      <c r="IQ66" s="72"/>
      <c r="IR66" s="72"/>
      <c r="IS66" s="72"/>
      <c r="IT66" s="72"/>
      <c r="IU66" s="72"/>
      <c r="IV66" s="72"/>
    </row>
  </sheetData>
  <mergeCells count="34">
    <mergeCell ref="B42:C42"/>
    <mergeCell ref="A35:C35"/>
    <mergeCell ref="D35:F35"/>
    <mergeCell ref="A36:C36"/>
    <mergeCell ref="D36:F36"/>
    <mergeCell ref="A37:C37"/>
    <mergeCell ref="B40:C40"/>
    <mergeCell ref="A33:C33"/>
    <mergeCell ref="D33:F33"/>
    <mergeCell ref="A34:C34"/>
    <mergeCell ref="D34:F34"/>
    <mergeCell ref="B41:C41"/>
    <mergeCell ref="C26:E26"/>
    <mergeCell ref="A28:F29"/>
    <mergeCell ref="A31:B31"/>
    <mergeCell ref="D31:E31"/>
    <mergeCell ref="A32:C32"/>
    <mergeCell ref="D32:F32"/>
    <mergeCell ref="B12:C12"/>
    <mergeCell ref="A14:F14"/>
    <mergeCell ref="A16:B16"/>
    <mergeCell ref="E16:F16"/>
    <mergeCell ref="A17:B17"/>
    <mergeCell ref="E17:F17"/>
    <mergeCell ref="B10:C10"/>
    <mergeCell ref="E10:F10"/>
    <mergeCell ref="A9:F9"/>
    <mergeCell ref="B11:C11"/>
    <mergeCell ref="E11:F11"/>
    <mergeCell ref="E4:F4"/>
    <mergeCell ref="A5:F5"/>
    <mergeCell ref="A6:F6"/>
    <mergeCell ref="A7:F7"/>
    <mergeCell ref="A8:F8"/>
  </mergeCells>
  <pageMargins left="0.43307086614173229" right="0.23622047244094491" top="3.937007874015748E-2" bottom="3.937007874015748E-2" header="0.31496062992125984" footer="0.31496062992125984"/>
  <pageSetup paperSize="14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E612B-A1E5-491D-B23D-0337147CA03A}">
  <dimension ref="A1:IV60"/>
  <sheetViews>
    <sheetView view="pageBreakPreview" zoomScaleNormal="70" zoomScaleSheetLayoutView="100" workbookViewId="0">
      <selection activeCell="B10" sqref="B10"/>
    </sheetView>
  </sheetViews>
  <sheetFormatPr defaultColWidth="9.140625" defaultRowHeight="12.75"/>
  <cols>
    <col min="1" max="1" width="13.28515625" style="4" customWidth="1"/>
    <col min="2" max="2" width="50.5703125" style="4" customWidth="1"/>
    <col min="3" max="3" width="15.140625" style="4" customWidth="1"/>
    <col min="4" max="4" width="20.42578125" style="4" customWidth="1"/>
    <col min="5" max="10" width="8.7109375" customWidth="1"/>
    <col min="11" max="11" width="5.85546875" style="4" customWidth="1"/>
    <col min="12" max="13" width="9.140625" style="4"/>
    <col min="14" max="14" width="15.42578125" style="4" customWidth="1"/>
    <col min="15" max="15" width="33.85546875" style="4" customWidth="1"/>
    <col min="16" max="16" width="10.85546875" style="4" customWidth="1"/>
    <col min="17" max="17" width="12.85546875" style="4" customWidth="1"/>
    <col min="18" max="18" width="10.7109375" style="4" customWidth="1"/>
    <col min="19" max="19" width="10.140625" style="4" customWidth="1"/>
    <col min="20" max="16384" width="9.140625" style="4"/>
  </cols>
  <sheetData>
    <row r="1" spans="1:256" ht="18.75">
      <c r="A1" s="260"/>
      <c r="B1" s="261"/>
      <c r="C1" s="261"/>
      <c r="D1" s="262"/>
      <c r="Q1" s="643" t="s">
        <v>184</v>
      </c>
      <c r="R1" s="643"/>
      <c r="S1" s="643"/>
    </row>
    <row r="2" spans="1:256">
      <c r="A2" s="263"/>
      <c r="D2" s="264"/>
    </row>
    <row r="3" spans="1:256" ht="18">
      <c r="A3" s="263"/>
      <c r="D3" s="264"/>
      <c r="N3" s="644" t="s">
        <v>185</v>
      </c>
      <c r="O3" s="644"/>
      <c r="P3" s="644"/>
      <c r="Q3" s="644"/>
      <c r="R3" s="644"/>
      <c r="S3" s="644"/>
    </row>
    <row r="4" spans="1:256" ht="25.5" customHeight="1">
      <c r="A4" s="263"/>
      <c r="D4" s="264"/>
      <c r="K4" s="77"/>
      <c r="L4" s="77"/>
      <c r="M4" s="77"/>
      <c r="N4" s="76" t="s">
        <v>186</v>
      </c>
      <c r="O4" s="645" t="str">
        <f>[1]PO!A4</f>
        <v>Department of Education - Schools Division of Sagay City</v>
      </c>
      <c r="P4" s="645"/>
      <c r="Q4" s="646" t="s">
        <v>187</v>
      </c>
      <c r="R4" s="646"/>
      <c r="S4" s="646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7"/>
      <c r="DT4" s="77"/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7"/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  <c r="IH4" s="77"/>
      <c r="II4" s="77"/>
      <c r="IJ4" s="77"/>
      <c r="IK4" s="77"/>
      <c r="IL4" s="77"/>
      <c r="IM4" s="77"/>
      <c r="IN4" s="77"/>
      <c r="IO4" s="77"/>
      <c r="IP4" s="77"/>
      <c r="IQ4" s="77"/>
      <c r="IR4" s="77"/>
      <c r="IS4" s="77"/>
      <c r="IT4" s="77"/>
      <c r="IU4" s="77"/>
      <c r="IV4" s="77"/>
    </row>
    <row r="5" spans="1:256" ht="15">
      <c r="A5" s="263"/>
      <c r="D5" s="264"/>
      <c r="K5" s="80"/>
      <c r="L5" s="80"/>
      <c r="M5" s="80"/>
      <c r="N5" s="78" t="s">
        <v>188</v>
      </c>
      <c r="O5" s="647" t="s">
        <v>225</v>
      </c>
      <c r="P5" s="648"/>
      <c r="Q5" s="79" t="s">
        <v>189</v>
      </c>
      <c r="R5" s="649" t="str">
        <f>O6</f>
        <v>24-01-05</v>
      </c>
      <c r="S5" s="65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0"/>
      <c r="EL5" s="80"/>
      <c r="EM5" s="80"/>
      <c r="EN5" s="80"/>
      <c r="EO5" s="80"/>
      <c r="EP5" s="80"/>
      <c r="EQ5" s="80"/>
      <c r="ER5" s="80"/>
      <c r="ES5" s="80"/>
      <c r="ET5" s="80"/>
      <c r="EU5" s="80"/>
      <c r="EV5" s="80"/>
      <c r="EW5" s="80"/>
      <c r="EX5" s="80"/>
      <c r="EY5" s="80"/>
      <c r="EZ5" s="80"/>
      <c r="FA5" s="80"/>
      <c r="FB5" s="80"/>
      <c r="FC5" s="80"/>
      <c r="FD5" s="80"/>
      <c r="FE5" s="80"/>
      <c r="FF5" s="80"/>
      <c r="FG5" s="80"/>
      <c r="FH5" s="80"/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0"/>
      <c r="FW5" s="80"/>
      <c r="FX5" s="80"/>
      <c r="FY5" s="80"/>
      <c r="FZ5" s="80"/>
      <c r="GA5" s="80"/>
      <c r="GB5" s="80"/>
      <c r="GC5" s="80"/>
      <c r="GD5" s="80"/>
      <c r="GE5" s="80"/>
      <c r="GF5" s="80"/>
      <c r="GG5" s="80"/>
      <c r="GH5" s="80"/>
      <c r="GI5" s="80"/>
      <c r="GJ5" s="80"/>
      <c r="GK5" s="80"/>
      <c r="GL5" s="80"/>
      <c r="GM5" s="80"/>
      <c r="GN5" s="80"/>
      <c r="GO5" s="80"/>
      <c r="GP5" s="80"/>
      <c r="GQ5" s="80"/>
      <c r="GR5" s="80"/>
      <c r="GS5" s="80"/>
      <c r="GT5" s="80"/>
      <c r="GU5" s="80"/>
      <c r="GV5" s="80"/>
      <c r="GW5" s="80"/>
      <c r="GX5" s="80"/>
      <c r="GY5" s="80"/>
      <c r="GZ5" s="80"/>
      <c r="HA5" s="80"/>
      <c r="HB5" s="80"/>
      <c r="HC5" s="80"/>
      <c r="HD5" s="80"/>
      <c r="HE5" s="80"/>
      <c r="HF5" s="80"/>
      <c r="HG5" s="80"/>
      <c r="HH5" s="80"/>
      <c r="HI5" s="80"/>
      <c r="HJ5" s="80"/>
      <c r="HK5" s="80"/>
      <c r="HL5" s="80"/>
      <c r="HM5" s="80"/>
      <c r="HN5" s="80"/>
      <c r="HO5" s="80"/>
      <c r="HP5" s="80"/>
      <c r="HQ5" s="80"/>
      <c r="HR5" s="80"/>
      <c r="HS5" s="80"/>
      <c r="HT5" s="80"/>
      <c r="HU5" s="80"/>
      <c r="HV5" s="80"/>
      <c r="HW5" s="80"/>
      <c r="HX5" s="80"/>
      <c r="HY5" s="80"/>
      <c r="HZ5" s="80"/>
      <c r="IA5" s="80"/>
      <c r="IB5" s="80"/>
      <c r="IC5" s="80"/>
      <c r="ID5" s="80"/>
      <c r="IE5" s="80"/>
      <c r="IF5" s="80"/>
      <c r="IG5" s="80"/>
      <c r="IH5" s="80"/>
      <c r="II5" s="80"/>
      <c r="IJ5" s="80"/>
      <c r="IK5" s="80"/>
      <c r="IL5" s="80"/>
      <c r="IM5" s="80"/>
      <c r="IN5" s="80"/>
      <c r="IO5" s="80"/>
      <c r="IP5" s="80"/>
      <c r="IQ5" s="80"/>
      <c r="IR5" s="80"/>
      <c r="IS5" s="80"/>
      <c r="IT5" s="80"/>
      <c r="IU5" s="80"/>
      <c r="IV5" s="80"/>
    </row>
    <row r="6" spans="1:256" ht="21" customHeight="1">
      <c r="A6" s="215"/>
      <c r="B6" s="207"/>
      <c r="D6" s="265" t="s">
        <v>184</v>
      </c>
      <c r="K6" s="80"/>
      <c r="L6" s="80"/>
      <c r="M6" s="80"/>
      <c r="N6" s="78" t="s">
        <v>190</v>
      </c>
      <c r="O6" s="647" t="s">
        <v>226</v>
      </c>
      <c r="P6" s="648"/>
      <c r="Q6" s="79" t="s">
        <v>159</v>
      </c>
      <c r="R6" s="651" t="s">
        <v>227</v>
      </c>
      <c r="S6" s="652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  <c r="DU6" s="80"/>
      <c r="DV6" s="80"/>
      <c r="DW6" s="80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0"/>
      <c r="EL6" s="80"/>
      <c r="EM6" s="80"/>
      <c r="EN6" s="80"/>
      <c r="EO6" s="80"/>
      <c r="EP6" s="80"/>
      <c r="EQ6" s="80"/>
      <c r="ER6" s="80"/>
      <c r="ES6" s="80"/>
      <c r="ET6" s="80"/>
      <c r="EU6" s="80"/>
      <c r="EV6" s="80"/>
      <c r="EW6" s="80"/>
      <c r="EX6" s="80"/>
      <c r="EY6" s="80"/>
      <c r="EZ6" s="80"/>
      <c r="FA6" s="80"/>
      <c r="FB6" s="80"/>
      <c r="FC6" s="80"/>
      <c r="FD6" s="80"/>
      <c r="FE6" s="80"/>
      <c r="FF6" s="80"/>
      <c r="FG6" s="80"/>
      <c r="FH6" s="80"/>
      <c r="FI6" s="80"/>
      <c r="FJ6" s="80"/>
      <c r="FK6" s="80"/>
      <c r="FL6" s="80"/>
      <c r="FM6" s="80"/>
      <c r="FN6" s="80"/>
      <c r="FO6" s="80"/>
      <c r="FP6" s="80"/>
      <c r="FQ6" s="80"/>
      <c r="FR6" s="80"/>
      <c r="FS6" s="80"/>
      <c r="FT6" s="80"/>
      <c r="FU6" s="80"/>
      <c r="FV6" s="80"/>
      <c r="FW6" s="80"/>
      <c r="FX6" s="80"/>
      <c r="FY6" s="80"/>
      <c r="FZ6" s="80"/>
      <c r="GA6" s="80"/>
      <c r="GB6" s="80"/>
      <c r="GC6" s="80"/>
      <c r="GD6" s="80"/>
      <c r="GE6" s="80"/>
      <c r="GF6" s="80"/>
      <c r="GG6" s="80"/>
      <c r="GH6" s="80"/>
      <c r="GI6" s="80"/>
      <c r="GJ6" s="80"/>
      <c r="GK6" s="80"/>
      <c r="GL6" s="80"/>
      <c r="GM6" s="80"/>
      <c r="GN6" s="80"/>
      <c r="GO6" s="80"/>
      <c r="GP6" s="80"/>
      <c r="GQ6" s="80"/>
      <c r="GR6" s="80"/>
      <c r="GS6" s="80"/>
      <c r="GT6" s="80"/>
      <c r="GU6" s="80"/>
      <c r="GV6" s="80"/>
      <c r="GW6" s="80"/>
      <c r="GX6" s="80"/>
      <c r="GY6" s="80"/>
      <c r="GZ6" s="80"/>
      <c r="HA6" s="80"/>
      <c r="HB6" s="80"/>
      <c r="HC6" s="80"/>
      <c r="HD6" s="80"/>
      <c r="HE6" s="80"/>
      <c r="HF6" s="80"/>
      <c r="HG6" s="80"/>
      <c r="HH6" s="80"/>
      <c r="HI6" s="80"/>
      <c r="HJ6" s="80"/>
      <c r="HK6" s="80"/>
      <c r="HL6" s="80"/>
      <c r="HM6" s="80"/>
      <c r="HN6" s="80"/>
      <c r="HO6" s="80"/>
      <c r="HP6" s="80"/>
      <c r="HQ6" s="80"/>
      <c r="HR6" s="80"/>
      <c r="HS6" s="80"/>
      <c r="HT6" s="80"/>
      <c r="HU6" s="80"/>
      <c r="HV6" s="80"/>
      <c r="HW6" s="80"/>
      <c r="HX6" s="80"/>
      <c r="HY6" s="80"/>
      <c r="HZ6" s="80"/>
      <c r="IA6" s="80"/>
      <c r="IB6" s="80"/>
      <c r="IC6" s="80"/>
      <c r="ID6" s="80"/>
      <c r="IE6" s="80"/>
      <c r="IF6" s="80"/>
      <c r="IG6" s="80"/>
      <c r="IH6" s="80"/>
      <c r="II6" s="80"/>
      <c r="IJ6" s="80"/>
      <c r="IK6" s="80"/>
      <c r="IL6" s="80"/>
      <c r="IM6" s="80"/>
      <c r="IN6" s="80"/>
      <c r="IO6" s="80"/>
      <c r="IP6" s="80"/>
      <c r="IQ6" s="80"/>
      <c r="IR6" s="80"/>
      <c r="IS6" s="80"/>
      <c r="IT6" s="80"/>
      <c r="IU6" s="80"/>
      <c r="IV6" s="80"/>
    </row>
    <row r="7" spans="1:256" ht="25.5">
      <c r="A7" s="627" t="s">
        <v>185</v>
      </c>
      <c r="B7" s="628"/>
      <c r="C7" s="628"/>
      <c r="D7" s="629"/>
      <c r="K7" s="80"/>
      <c r="L7" s="80"/>
      <c r="M7" s="80"/>
      <c r="N7" s="81" t="s">
        <v>191</v>
      </c>
      <c r="O7" s="647" t="s">
        <v>244</v>
      </c>
      <c r="P7" s="648"/>
      <c r="Q7" s="79" t="s">
        <v>192</v>
      </c>
      <c r="R7" s="653"/>
      <c r="S7" s="654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  <c r="GZ7" s="80"/>
      <c r="HA7" s="80"/>
      <c r="HB7" s="80"/>
      <c r="HC7" s="80"/>
      <c r="HD7" s="80"/>
      <c r="HE7" s="80"/>
      <c r="HF7" s="80"/>
      <c r="HG7" s="80"/>
      <c r="HH7" s="80"/>
      <c r="HI7" s="80"/>
      <c r="HJ7" s="80"/>
      <c r="HK7" s="80"/>
      <c r="HL7" s="80"/>
      <c r="HM7" s="80"/>
      <c r="HN7" s="80"/>
      <c r="HO7" s="80"/>
      <c r="HP7" s="80"/>
      <c r="HQ7" s="80"/>
      <c r="HR7" s="80"/>
      <c r="HS7" s="80"/>
      <c r="HT7" s="80"/>
      <c r="HU7" s="80"/>
      <c r="HV7" s="80"/>
      <c r="HW7" s="80"/>
      <c r="HX7" s="80"/>
      <c r="HY7" s="80"/>
      <c r="HZ7" s="80"/>
      <c r="IA7" s="80"/>
      <c r="IB7" s="80"/>
      <c r="IC7" s="80"/>
      <c r="ID7" s="80"/>
      <c r="IE7" s="80"/>
      <c r="IF7" s="80"/>
      <c r="IG7" s="80"/>
      <c r="IH7" s="80"/>
      <c r="II7" s="80"/>
      <c r="IJ7" s="80"/>
      <c r="IK7" s="80"/>
      <c r="IL7" s="80"/>
      <c r="IM7" s="80"/>
      <c r="IN7" s="80"/>
      <c r="IO7" s="80"/>
      <c r="IP7" s="80"/>
      <c r="IQ7" s="80"/>
      <c r="IR7" s="80"/>
      <c r="IS7" s="80"/>
      <c r="IT7" s="80"/>
      <c r="IU7" s="80"/>
      <c r="IV7" s="80"/>
    </row>
    <row r="8" spans="1:256" ht="13.5" customHeight="1">
      <c r="A8" s="266"/>
      <c r="B8" s="267"/>
      <c r="C8" s="267"/>
      <c r="D8" s="268"/>
      <c r="K8" s="77"/>
      <c r="L8" s="77"/>
      <c r="M8" s="77"/>
      <c r="N8" s="82" t="s">
        <v>193</v>
      </c>
      <c r="O8" s="655"/>
      <c r="P8" s="656"/>
      <c r="Q8" s="79" t="s">
        <v>159</v>
      </c>
      <c r="R8" s="651" t="s">
        <v>230</v>
      </c>
      <c r="S8" s="654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7"/>
      <c r="FW8" s="77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7"/>
      <c r="GI8" s="77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7"/>
      <c r="GU8" s="77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7"/>
      <c r="HG8" s="77"/>
      <c r="HH8" s="77"/>
      <c r="HI8" s="77"/>
      <c r="HJ8" s="77"/>
      <c r="HK8" s="77"/>
      <c r="HL8" s="77"/>
      <c r="HM8" s="77"/>
      <c r="HN8" s="77"/>
      <c r="HO8" s="77"/>
      <c r="HP8" s="77"/>
      <c r="HQ8" s="77"/>
      <c r="HR8" s="77"/>
      <c r="HS8" s="77"/>
      <c r="HT8" s="77"/>
      <c r="HU8" s="77"/>
      <c r="HV8" s="77"/>
      <c r="HW8" s="77"/>
      <c r="HX8" s="77"/>
      <c r="HY8" s="77"/>
      <c r="HZ8" s="77"/>
      <c r="IA8" s="77"/>
      <c r="IB8" s="77"/>
      <c r="IC8" s="77"/>
      <c r="ID8" s="77"/>
      <c r="IE8" s="77"/>
      <c r="IF8" s="77"/>
      <c r="IG8" s="77"/>
      <c r="IH8" s="77"/>
      <c r="II8" s="77"/>
      <c r="IJ8" s="77"/>
      <c r="IK8" s="77"/>
      <c r="IL8" s="77"/>
      <c r="IM8" s="77"/>
      <c r="IN8" s="77"/>
      <c r="IO8" s="77"/>
      <c r="IP8" s="77"/>
      <c r="IQ8" s="77"/>
      <c r="IR8" s="77"/>
      <c r="IS8" s="77"/>
      <c r="IT8" s="77"/>
      <c r="IU8" s="77"/>
      <c r="IV8" s="77"/>
    </row>
    <row r="9" spans="1:256" ht="28.5">
      <c r="A9" s="269" t="s">
        <v>253</v>
      </c>
      <c r="B9" s="270" t="str">
        <f>PR!A7</f>
        <v>Maria Lopez ES</v>
      </c>
      <c r="C9" s="630" t="s">
        <v>254</v>
      </c>
      <c r="D9" s="631"/>
      <c r="K9" s="80"/>
      <c r="L9" s="80"/>
      <c r="M9" s="80"/>
      <c r="N9" s="83" t="s">
        <v>194</v>
      </c>
      <c r="O9" s="657" t="s">
        <v>3</v>
      </c>
      <c r="P9" s="657"/>
      <c r="Q9" s="84" t="s">
        <v>1</v>
      </c>
      <c r="R9" s="657" t="s">
        <v>2</v>
      </c>
      <c r="S9" s="657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0"/>
      <c r="EL9" s="80"/>
      <c r="EM9" s="80"/>
      <c r="EN9" s="80"/>
      <c r="EO9" s="80"/>
      <c r="EP9" s="80"/>
      <c r="EQ9" s="80"/>
      <c r="ER9" s="80"/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0"/>
      <c r="FV9" s="80"/>
      <c r="FW9" s="80"/>
      <c r="FX9" s="80"/>
      <c r="FY9" s="80"/>
      <c r="FZ9" s="80"/>
      <c r="GA9" s="80"/>
      <c r="GB9" s="80"/>
      <c r="GC9" s="80"/>
      <c r="GD9" s="80"/>
      <c r="GE9" s="80"/>
      <c r="GF9" s="80"/>
      <c r="GG9" s="80"/>
      <c r="GH9" s="80"/>
      <c r="GI9" s="80"/>
      <c r="GJ9" s="80"/>
      <c r="GK9" s="80"/>
      <c r="GL9" s="80"/>
      <c r="GM9" s="80"/>
      <c r="GN9" s="80"/>
      <c r="GO9" s="80"/>
      <c r="GP9" s="80"/>
      <c r="GQ9" s="80"/>
      <c r="GR9" s="80"/>
      <c r="GS9" s="80"/>
      <c r="GT9" s="80"/>
      <c r="GU9" s="80"/>
      <c r="GV9" s="80"/>
      <c r="GW9" s="80"/>
      <c r="GX9" s="80"/>
      <c r="GY9" s="80"/>
      <c r="GZ9" s="80"/>
      <c r="HA9" s="80"/>
      <c r="HB9" s="80"/>
      <c r="HC9" s="80"/>
      <c r="HD9" s="80"/>
      <c r="HE9" s="80"/>
      <c r="HF9" s="80"/>
      <c r="HG9" s="80"/>
      <c r="HH9" s="80"/>
      <c r="HI9" s="80"/>
      <c r="HJ9" s="80"/>
      <c r="HK9" s="80"/>
      <c r="HL9" s="80"/>
      <c r="HM9" s="80"/>
      <c r="HN9" s="80"/>
      <c r="HO9" s="80"/>
      <c r="HP9" s="80"/>
      <c r="HQ9" s="80"/>
      <c r="HR9" s="80"/>
      <c r="HS9" s="80"/>
      <c r="HT9" s="80"/>
      <c r="HU9" s="80"/>
      <c r="HV9" s="80"/>
      <c r="HW9" s="80"/>
      <c r="HX9" s="80"/>
      <c r="HY9" s="80"/>
      <c r="HZ9" s="80"/>
      <c r="IA9" s="80"/>
      <c r="IB9" s="80"/>
      <c r="IC9" s="80"/>
      <c r="ID9" s="80"/>
      <c r="IE9" s="80"/>
      <c r="IF9" s="80"/>
      <c r="IG9" s="80"/>
      <c r="IH9" s="80"/>
      <c r="II9" s="80"/>
      <c r="IJ9" s="80"/>
      <c r="IK9" s="80"/>
      <c r="IL9" s="80"/>
      <c r="IM9" s="80"/>
      <c r="IN9" s="80"/>
      <c r="IO9" s="80"/>
      <c r="IP9" s="80"/>
      <c r="IQ9" s="80"/>
      <c r="IR9" s="80"/>
      <c r="IS9" s="80"/>
      <c r="IT9" s="80"/>
      <c r="IU9" s="80"/>
      <c r="IV9" s="80"/>
    </row>
    <row r="10" spans="1:256" ht="15">
      <c r="A10" s="271" t="s">
        <v>156</v>
      </c>
      <c r="B10" s="209">
        <f>PO!B10</f>
        <v>0</v>
      </c>
      <c r="C10" s="208" t="s">
        <v>255</v>
      </c>
      <c r="D10" s="272"/>
      <c r="N10" s="99"/>
      <c r="O10" s="658" t="e">
        <v>#REF!</v>
      </c>
      <c r="P10" s="658"/>
      <c r="Q10" s="101" t="s">
        <v>149</v>
      </c>
      <c r="R10" s="659" t="e">
        <v>#REF!</v>
      </c>
      <c r="S10" s="659"/>
    </row>
    <row r="11" spans="1:256" ht="28.5">
      <c r="A11" s="273" t="s">
        <v>256</v>
      </c>
      <c r="B11" s="210" t="str">
        <f>PO!E10</f>
        <v>26-01-015</v>
      </c>
      <c r="C11" s="208" t="s">
        <v>25</v>
      </c>
      <c r="D11" s="292" t="str">
        <f>PO!E10</f>
        <v>26-01-015</v>
      </c>
      <c r="N11" s="85"/>
      <c r="O11" s="660"/>
      <c r="P11" s="660"/>
      <c r="Q11" s="60"/>
      <c r="R11" s="514"/>
      <c r="S11" s="661"/>
    </row>
    <row r="12" spans="1:256" ht="25.5">
      <c r="A12" s="274" t="s">
        <v>257</v>
      </c>
      <c r="B12" s="209" t="str">
        <f>PR!A11</f>
        <v>OSDS-FINANCE</v>
      </c>
      <c r="C12" s="208" t="s">
        <v>258</v>
      </c>
      <c r="D12" s="275"/>
      <c r="N12" s="86"/>
      <c r="O12" s="662"/>
      <c r="P12" s="662"/>
      <c r="Q12" s="87"/>
      <c r="R12" s="663"/>
      <c r="S12" s="664"/>
    </row>
    <row r="13" spans="1:256" ht="24">
      <c r="A13" s="276" t="s">
        <v>259</v>
      </c>
      <c r="B13" s="211"/>
      <c r="C13" s="208" t="s">
        <v>25</v>
      </c>
      <c r="D13" s="272">
        <f>PO!C17</f>
        <v>0</v>
      </c>
      <c r="K13" s="59"/>
      <c r="L13" s="59"/>
      <c r="M13" s="59"/>
      <c r="N13" s="665" t="s">
        <v>195</v>
      </c>
      <c r="O13" s="666"/>
      <c r="P13" s="665" t="s">
        <v>196</v>
      </c>
      <c r="Q13" s="667"/>
      <c r="R13" s="667"/>
      <c r="S13" s="666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/>
      <c r="IQ13" s="59"/>
      <c r="IR13" s="59"/>
      <c r="IS13" s="59"/>
      <c r="IT13" s="59"/>
      <c r="IU13" s="59"/>
      <c r="IV13" s="59"/>
    </row>
    <row r="14" spans="1:256" ht="42.75">
      <c r="A14" s="277" t="s">
        <v>194</v>
      </c>
      <c r="B14" s="212" t="s">
        <v>3</v>
      </c>
      <c r="C14" s="212" t="s">
        <v>1</v>
      </c>
      <c r="D14" s="278" t="s">
        <v>2</v>
      </c>
      <c r="N14" s="668" t="s">
        <v>231</v>
      </c>
      <c r="O14" s="669"/>
      <c r="P14" s="668" t="s">
        <v>232</v>
      </c>
      <c r="Q14" s="672"/>
      <c r="R14" s="672"/>
      <c r="S14" s="669"/>
    </row>
    <row r="15" spans="1:256" ht="14.25">
      <c r="A15" s="324"/>
      <c r="B15" s="293" t="str">
        <f>PO!C19</f>
        <v>8GB RAM DDR3 1600MHz</v>
      </c>
      <c r="C15" s="259" t="str">
        <f>PO!B19</f>
        <v>pc</v>
      </c>
      <c r="D15" s="278">
        <f>PO!D19</f>
        <v>2</v>
      </c>
      <c r="N15" s="670"/>
      <c r="O15" s="671"/>
      <c r="P15" s="670"/>
      <c r="Q15" s="673"/>
      <c r="R15" s="673"/>
      <c r="S15" s="671"/>
    </row>
    <row r="16" spans="1:256" ht="14.25">
      <c r="A16" s="324"/>
      <c r="B16" s="293" t="str">
        <f>PO!C20</f>
        <v>8GB RAM DDR4 2666MHz/1333MHz</v>
      </c>
      <c r="C16" s="259" t="str">
        <f>PO!B20</f>
        <v>pc</v>
      </c>
      <c r="D16" s="278">
        <f>PO!D20</f>
        <v>1</v>
      </c>
      <c r="N16" s="670"/>
      <c r="O16" s="671"/>
      <c r="P16" s="670"/>
      <c r="Q16" s="673"/>
      <c r="R16" s="673"/>
      <c r="S16" s="671"/>
    </row>
    <row r="17" spans="1:19" ht="14.25">
      <c r="A17" s="324"/>
      <c r="B17" s="293" t="str">
        <f>PO!C21</f>
        <v>Solid State Drive 128 gb</v>
      </c>
      <c r="C17" s="259" t="str">
        <f>PO!B21</f>
        <v>pcs</v>
      </c>
      <c r="D17" s="278">
        <f>PO!D21</f>
        <v>3</v>
      </c>
      <c r="N17" s="670"/>
      <c r="O17" s="671"/>
      <c r="P17" s="670"/>
      <c r="Q17" s="673"/>
      <c r="R17" s="673"/>
      <c r="S17" s="671"/>
    </row>
    <row r="18" spans="1:19" ht="14.25">
      <c r="A18" s="324"/>
      <c r="B18" s="293" t="str">
        <f>PO!C22</f>
        <v>8gb RAM for Acer Laptop- P258-MG</v>
      </c>
      <c r="C18" s="259" t="str">
        <f>PO!B22</f>
        <v>pc</v>
      </c>
      <c r="D18" s="278">
        <f>PO!D22</f>
        <v>1</v>
      </c>
      <c r="N18" s="670"/>
      <c r="O18" s="671"/>
      <c r="P18" s="670"/>
      <c r="Q18" s="673"/>
      <c r="R18" s="673"/>
      <c r="S18" s="671"/>
    </row>
    <row r="19" spans="1:19" ht="14.25">
      <c r="A19" s="324"/>
      <c r="B19" s="293" t="str">
        <f>PO!C23</f>
        <v>512gb RAM for Acer Laptop- P258-MG</v>
      </c>
      <c r="C19" s="259" t="str">
        <f>PO!B23</f>
        <v>pc</v>
      </c>
      <c r="D19" s="278">
        <f>PO!D23</f>
        <v>1</v>
      </c>
      <c r="N19" s="670"/>
      <c r="O19" s="671"/>
      <c r="P19" s="670"/>
      <c r="Q19" s="673"/>
      <c r="R19" s="673"/>
      <c r="S19" s="671"/>
    </row>
    <row r="20" spans="1:19" ht="15">
      <c r="A20" s="632" t="s">
        <v>195</v>
      </c>
      <c r="B20" s="633"/>
      <c r="C20" s="633" t="s">
        <v>196</v>
      </c>
      <c r="D20" s="634"/>
      <c r="N20" s="88"/>
      <c r="O20" s="88"/>
    </row>
    <row r="21" spans="1:19">
      <c r="A21" s="635" t="s">
        <v>260</v>
      </c>
      <c r="B21" s="637">
        <f>D13</f>
        <v>0</v>
      </c>
      <c r="C21" s="639">
        <f>D13</f>
        <v>0</v>
      </c>
      <c r="D21" s="640"/>
      <c r="N21" s="18"/>
      <c r="O21" s="18"/>
    </row>
    <row r="22" spans="1:19" ht="13.5" thickBot="1">
      <c r="A22" s="636"/>
      <c r="B22" s="638"/>
      <c r="C22" s="641"/>
      <c r="D22" s="642"/>
    </row>
    <row r="23" spans="1:19" ht="33" customHeight="1">
      <c r="A23" s="623" t="s">
        <v>261</v>
      </c>
      <c r="B23" s="624"/>
      <c r="C23" s="623" t="s">
        <v>262</v>
      </c>
      <c r="D23" s="624"/>
    </row>
    <row r="24" spans="1:19">
      <c r="A24" s="625"/>
      <c r="B24" s="626"/>
      <c r="C24" s="619" t="s">
        <v>263</v>
      </c>
      <c r="D24" s="620"/>
    </row>
    <row r="25" spans="1:19" ht="15">
      <c r="A25" s="213"/>
      <c r="B25" s="214"/>
      <c r="C25" s="619"/>
      <c r="D25" s="620"/>
    </row>
    <row r="26" spans="1:19" ht="15">
      <c r="A26" s="215"/>
      <c r="B26" s="216"/>
      <c r="C26" s="279"/>
      <c r="D26" s="214"/>
    </row>
    <row r="27" spans="1:19">
      <c r="A27" s="215"/>
      <c r="B27" s="216"/>
      <c r="C27" s="207"/>
      <c r="D27" s="216"/>
    </row>
    <row r="28" spans="1:19" s="280" customFormat="1" ht="15">
      <c r="A28" s="621" t="s">
        <v>292</v>
      </c>
      <c r="B28" s="622"/>
      <c r="C28" s="207"/>
      <c r="D28" s="216"/>
      <c r="E28" s="461" t="s">
        <v>366</v>
      </c>
      <c r="F28" s="463"/>
      <c r="G28" s="463"/>
      <c r="H28" s="463"/>
      <c r="I28" s="463"/>
      <c r="J28" s="463"/>
    </row>
    <row r="29" spans="1:19" s="280" customFormat="1" ht="15">
      <c r="A29" s="617" t="s">
        <v>264</v>
      </c>
      <c r="B29" s="618"/>
      <c r="C29" s="207"/>
      <c r="D29" s="216"/>
      <c r="E29" s="463"/>
      <c r="F29" s="463"/>
      <c r="G29" s="463"/>
      <c r="H29" s="463"/>
      <c r="I29" s="463"/>
      <c r="J29" s="463"/>
    </row>
    <row r="30" spans="1:19" s="280" customFormat="1">
      <c r="A30" s="215"/>
      <c r="B30" s="216"/>
      <c r="C30" s="207"/>
      <c r="D30" s="216"/>
      <c r="E30" s="463"/>
      <c r="F30" s="463"/>
      <c r="G30" s="463"/>
      <c r="H30" s="463"/>
      <c r="I30" s="463"/>
      <c r="J30" s="463"/>
    </row>
    <row r="31" spans="1:19" s="280" customFormat="1" ht="15">
      <c r="A31" s="621" t="s">
        <v>304</v>
      </c>
      <c r="B31" s="622"/>
      <c r="C31" s="207"/>
      <c r="D31" s="216"/>
      <c r="E31" s="463"/>
      <c r="F31" s="463"/>
      <c r="G31" s="463"/>
      <c r="H31" s="463"/>
      <c r="I31" s="463"/>
      <c r="J31" s="463"/>
    </row>
    <row r="32" spans="1:19" s="280" customFormat="1" ht="15">
      <c r="A32" s="617" t="s">
        <v>265</v>
      </c>
      <c r="B32" s="618"/>
      <c r="C32" s="207"/>
      <c r="D32" s="216"/>
      <c r="E32" s="463"/>
      <c r="F32" s="463"/>
      <c r="G32" s="463"/>
      <c r="H32" s="463"/>
      <c r="I32" s="463"/>
      <c r="J32" s="463"/>
    </row>
    <row r="33" spans="1:10" s="280" customFormat="1">
      <c r="A33" s="215"/>
      <c r="B33" s="216"/>
      <c r="C33" s="207"/>
      <c r="D33" s="216"/>
      <c r="E33" s="463"/>
      <c r="F33" s="463"/>
      <c r="G33" s="463"/>
      <c r="H33" s="463"/>
      <c r="I33" s="463"/>
      <c r="J33" s="463"/>
    </row>
    <row r="34" spans="1:10" s="280" customFormat="1" ht="15">
      <c r="A34" s="621" t="s">
        <v>293</v>
      </c>
      <c r="B34" s="622"/>
      <c r="C34" s="207"/>
      <c r="D34" s="216"/>
      <c r="E34" s="463"/>
      <c r="F34" s="463"/>
      <c r="G34" s="463"/>
      <c r="H34" s="463"/>
      <c r="I34" s="463"/>
      <c r="J34" s="463"/>
    </row>
    <row r="35" spans="1:10" s="280" customFormat="1" ht="15">
      <c r="A35" s="617" t="s">
        <v>265</v>
      </c>
      <c r="B35" s="618"/>
      <c r="C35" s="207"/>
      <c r="D35" s="216"/>
      <c r="E35" s="463"/>
      <c r="F35" s="463"/>
      <c r="G35" s="463"/>
      <c r="H35" s="463"/>
      <c r="I35" s="463"/>
      <c r="J35" s="463"/>
    </row>
    <row r="36" spans="1:10" s="280" customFormat="1">
      <c r="A36" s="215"/>
      <c r="B36" s="216"/>
      <c r="C36" s="207"/>
      <c r="D36" s="216"/>
      <c r="E36" s="463"/>
      <c r="F36" s="463"/>
      <c r="G36" s="463"/>
      <c r="H36" s="463"/>
      <c r="I36" s="463"/>
      <c r="J36" s="463"/>
    </row>
    <row r="37" spans="1:10" s="280" customFormat="1" ht="15.75" thickBot="1">
      <c r="A37" s="217"/>
      <c r="B37" s="218"/>
      <c r="C37" s="621" t="s">
        <v>60</v>
      </c>
      <c r="D37" s="622"/>
      <c r="E37" s="463"/>
      <c r="F37" s="463"/>
      <c r="G37" s="463"/>
      <c r="H37" s="463"/>
      <c r="I37" s="463"/>
      <c r="J37" s="463"/>
    </row>
    <row r="38" spans="1:10" s="280" customFormat="1" ht="15.75">
      <c r="A38" s="615" t="str">
        <f>PR!B26</f>
        <v>JOSIE R. REBUSQUILLO, CPA</v>
      </c>
      <c r="B38" s="616"/>
      <c r="C38" s="617" t="s">
        <v>197</v>
      </c>
      <c r="D38" s="618"/>
      <c r="E38" s="463"/>
      <c r="F38" s="463"/>
      <c r="G38" s="463"/>
      <c r="H38" s="463"/>
      <c r="I38" s="463"/>
      <c r="J38" s="463"/>
    </row>
    <row r="39" spans="1:10" s="280" customFormat="1" ht="15">
      <c r="A39" s="619" t="s">
        <v>266</v>
      </c>
      <c r="B39" s="620"/>
      <c r="C39" s="619" t="s">
        <v>198</v>
      </c>
      <c r="D39" s="620"/>
      <c r="E39"/>
      <c r="F39"/>
      <c r="G39"/>
      <c r="H39"/>
      <c r="I39"/>
      <c r="J39"/>
    </row>
    <row r="40" spans="1:10" s="280" customFormat="1" ht="27" customHeight="1" thickBot="1">
      <c r="A40" s="295"/>
      <c r="B40" s="296"/>
      <c r="C40" s="297"/>
      <c r="D40" s="296"/>
      <c r="E40"/>
      <c r="F40"/>
      <c r="G40"/>
      <c r="H40"/>
      <c r="I40"/>
      <c r="J40"/>
    </row>
    <row r="41" spans="1:10" s="280" customFormat="1" ht="15">
      <c r="A41" s="298"/>
      <c r="B41" s="298"/>
      <c r="C41" s="298"/>
      <c r="D41" s="298"/>
      <c r="E41"/>
      <c r="F41"/>
      <c r="G41"/>
      <c r="H41"/>
      <c r="I41"/>
      <c r="J41"/>
    </row>
    <row r="42" spans="1:10" s="280" customFormat="1" ht="15">
      <c r="A42" s="298"/>
      <c r="B42" s="298"/>
      <c r="C42" s="298"/>
      <c r="D42" s="298"/>
      <c r="E42"/>
      <c r="F42"/>
      <c r="G42"/>
      <c r="H42"/>
      <c r="I42"/>
      <c r="J42"/>
    </row>
    <row r="43" spans="1:10" s="280" customFormat="1" ht="15">
      <c r="A43" s="298"/>
      <c r="B43" s="298"/>
      <c r="C43" s="298"/>
      <c r="D43" s="298"/>
      <c r="E43"/>
      <c r="F43"/>
      <c r="G43"/>
      <c r="H43"/>
      <c r="I43"/>
      <c r="J43"/>
    </row>
    <row r="44" spans="1:10" s="280" customFormat="1" ht="15">
      <c r="A44" s="298"/>
      <c r="B44" s="298"/>
      <c r="C44" s="298"/>
      <c r="D44" s="298"/>
      <c r="E44"/>
      <c r="F44"/>
      <c r="G44"/>
      <c r="H44"/>
      <c r="I44"/>
      <c r="J44"/>
    </row>
    <row r="45" spans="1:10" s="280" customFormat="1" ht="15">
      <c r="A45" s="298"/>
      <c r="B45" s="298"/>
      <c r="C45" s="298"/>
      <c r="D45" s="298"/>
      <c r="E45"/>
      <c r="F45"/>
      <c r="G45"/>
      <c r="H45"/>
      <c r="I45"/>
      <c r="J45"/>
    </row>
    <row r="46" spans="1:10" s="280" customFormat="1" ht="15">
      <c r="A46" s="298"/>
      <c r="B46" s="298"/>
      <c r="C46" s="298"/>
      <c r="D46" s="298"/>
      <c r="E46"/>
      <c r="F46"/>
      <c r="G46"/>
      <c r="H46"/>
      <c r="I46"/>
      <c r="J46"/>
    </row>
    <row r="47" spans="1:10" s="280" customFormat="1" ht="15">
      <c r="A47" s="298"/>
      <c r="B47" s="298"/>
      <c r="C47" s="298"/>
      <c r="D47" s="298"/>
      <c r="E47"/>
      <c r="F47"/>
      <c r="G47"/>
      <c r="H47"/>
      <c r="I47"/>
      <c r="J47"/>
    </row>
    <row r="48" spans="1:10" s="280" customFormat="1" ht="15">
      <c r="A48" s="298"/>
      <c r="B48" s="298"/>
      <c r="C48" s="298"/>
      <c r="D48" s="298"/>
      <c r="E48"/>
      <c r="F48"/>
      <c r="G48"/>
      <c r="H48"/>
      <c r="I48"/>
      <c r="J48"/>
    </row>
    <row r="49" spans="1:10" s="280" customFormat="1" ht="15">
      <c r="A49" s="298"/>
      <c r="B49" s="298"/>
      <c r="C49" s="298"/>
      <c r="D49" s="298"/>
      <c r="E49"/>
      <c r="F49"/>
      <c r="G49"/>
      <c r="H49"/>
      <c r="I49"/>
      <c r="J49"/>
    </row>
    <row r="50" spans="1:10" s="280" customFormat="1" ht="15">
      <c r="A50" s="298"/>
      <c r="B50" s="298"/>
      <c r="C50" s="298"/>
      <c r="D50" s="298"/>
      <c r="E50"/>
      <c r="F50"/>
      <c r="G50"/>
      <c r="H50"/>
      <c r="I50"/>
      <c r="J50"/>
    </row>
    <row r="51" spans="1:10" s="280" customFormat="1" ht="15">
      <c r="A51" s="299"/>
      <c r="B51" s="299"/>
      <c r="C51" s="299"/>
      <c r="D51" s="299"/>
      <c r="E51"/>
      <c r="F51"/>
      <c r="G51"/>
      <c r="H51"/>
      <c r="I51"/>
      <c r="J51"/>
    </row>
    <row r="52" spans="1:10" s="280" customFormat="1" ht="14.25">
      <c r="D52" s="76"/>
      <c r="E52"/>
      <c r="F52"/>
      <c r="G52"/>
      <c r="H52"/>
      <c r="I52"/>
      <c r="J52"/>
    </row>
    <row r="53" spans="1:10" s="280" customFormat="1" ht="14.25">
      <c r="D53" s="76"/>
      <c r="E53"/>
      <c r="F53"/>
      <c r="G53"/>
      <c r="H53"/>
      <c r="I53"/>
      <c r="J53"/>
    </row>
    <row r="54" spans="1:10" s="280" customFormat="1" ht="15">
      <c r="D54" s="206"/>
      <c r="E54"/>
      <c r="F54"/>
      <c r="G54"/>
      <c r="H54"/>
      <c r="I54"/>
      <c r="J54"/>
    </row>
    <row r="55" spans="1:10" s="280" customFormat="1" ht="15">
      <c r="D55" s="206"/>
      <c r="E55"/>
      <c r="F55"/>
      <c r="G55"/>
      <c r="H55"/>
      <c r="I55"/>
      <c r="J55"/>
    </row>
    <row r="56" spans="1:10" ht="15">
      <c r="D56" s="206"/>
    </row>
    <row r="57" spans="1:10" ht="15">
      <c r="D57" s="206"/>
    </row>
    <row r="58" spans="1:10">
      <c r="D58" s="14"/>
    </row>
    <row r="59" spans="1:10">
      <c r="C59"/>
      <c r="D59"/>
      <c r="I59" s="4"/>
      <c r="J59" s="4"/>
    </row>
    <row r="60" spans="1:10">
      <c r="C60"/>
      <c r="D60"/>
      <c r="I60" s="4"/>
      <c r="J60" s="4"/>
    </row>
  </sheetData>
  <mergeCells count="46">
    <mergeCell ref="E28:J38"/>
    <mergeCell ref="N13:O13"/>
    <mergeCell ref="P13:S13"/>
    <mergeCell ref="N14:O19"/>
    <mergeCell ref="P14:S19"/>
    <mergeCell ref="R10:S10"/>
    <mergeCell ref="O11:P11"/>
    <mergeCell ref="R11:S11"/>
    <mergeCell ref="O12:P12"/>
    <mergeCell ref="R12:S12"/>
    <mergeCell ref="A29:B29"/>
    <mergeCell ref="Q1:S1"/>
    <mergeCell ref="N3:S3"/>
    <mergeCell ref="O4:P4"/>
    <mergeCell ref="Q4:S4"/>
    <mergeCell ref="O5:P5"/>
    <mergeCell ref="R5:S5"/>
    <mergeCell ref="O6:P6"/>
    <mergeCell ref="R6:S6"/>
    <mergeCell ref="O7:P7"/>
    <mergeCell ref="R7:S7"/>
    <mergeCell ref="O8:P8"/>
    <mergeCell ref="R8:S8"/>
    <mergeCell ref="O9:P9"/>
    <mergeCell ref="R9:S9"/>
    <mergeCell ref="O10:P10"/>
    <mergeCell ref="A23:B24"/>
    <mergeCell ref="C23:D23"/>
    <mergeCell ref="C24:D25"/>
    <mergeCell ref="A28:B28"/>
    <mergeCell ref="A7:D7"/>
    <mergeCell ref="C9:D9"/>
    <mergeCell ref="A20:B20"/>
    <mergeCell ref="C20:D20"/>
    <mergeCell ref="A21:A22"/>
    <mergeCell ref="B21:B22"/>
    <mergeCell ref="C21:D22"/>
    <mergeCell ref="A38:B38"/>
    <mergeCell ref="C38:D38"/>
    <mergeCell ref="A39:B39"/>
    <mergeCell ref="C39:D39"/>
    <mergeCell ref="A31:B31"/>
    <mergeCell ref="A32:B32"/>
    <mergeCell ref="A34:B34"/>
    <mergeCell ref="A35:B35"/>
    <mergeCell ref="C37:D37"/>
  </mergeCells>
  <pageMargins left="0.70866141732283472" right="3.937007874015748E-2" top="0.35433070866141736" bottom="0.15748031496062992" header="0.31496062992125984" footer="0.31496062992125984"/>
  <pageSetup paperSize="9" scale="8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9C304-3263-44B4-97D9-EBCE9A539439}">
  <sheetPr>
    <pageSetUpPr fitToPage="1"/>
  </sheetPr>
  <dimension ref="A2:AB52"/>
  <sheetViews>
    <sheetView view="pageBreakPreview" topLeftCell="A10" zoomScale="85" zoomScaleNormal="70" zoomScaleSheetLayoutView="85" workbookViewId="0">
      <selection activeCell="F41" sqref="F41"/>
    </sheetView>
  </sheetViews>
  <sheetFormatPr defaultColWidth="9.140625" defaultRowHeight="12.75"/>
  <cols>
    <col min="1" max="1" width="16.5703125" style="4" customWidth="1"/>
    <col min="2" max="2" width="6.5703125" style="4" customWidth="1"/>
    <col min="3" max="3" width="25" style="4" customWidth="1"/>
    <col min="4" max="4" width="9.85546875" style="4" customWidth="1"/>
    <col min="5" max="5" width="19.42578125" style="4" customWidth="1"/>
    <col min="6" max="6" width="18.28515625" style="4" customWidth="1"/>
    <col min="7" max="7" width="16.85546875" style="4" customWidth="1"/>
    <col min="8" max="8" width="15.85546875" style="4" customWidth="1"/>
    <col min="9" max="10" width="9.140625" style="4"/>
    <col min="11" max="11" width="19.5703125" style="4" customWidth="1"/>
    <col min="12" max="19" width="8.7109375" customWidth="1"/>
    <col min="20" max="20" width="9.140625" style="4"/>
    <col min="21" max="21" width="11.85546875" style="4" customWidth="1"/>
    <col min="22" max="22" width="6.5703125" style="4" customWidth="1"/>
    <col min="23" max="23" width="25" style="4" customWidth="1"/>
    <col min="24" max="24" width="13.7109375" style="4" customWidth="1"/>
    <col min="25" max="25" width="9.7109375" style="4" customWidth="1"/>
    <col min="26" max="26" width="13.7109375" style="4" customWidth="1"/>
    <col min="27" max="27" width="11.28515625" style="4" customWidth="1"/>
    <col min="28" max="28" width="26.7109375" style="4" customWidth="1"/>
    <col min="29" max="16384" width="9.140625" style="4"/>
  </cols>
  <sheetData>
    <row r="2" spans="1:28" ht="18.75" customHeight="1">
      <c r="A2" s="219"/>
      <c r="B2" s="220"/>
      <c r="C2" s="220"/>
      <c r="D2" s="220"/>
      <c r="E2" s="220"/>
      <c r="F2" s="220"/>
      <c r="G2" s="220"/>
      <c r="H2" s="220"/>
      <c r="I2" s="220"/>
      <c r="J2" s="221" t="s">
        <v>267</v>
      </c>
      <c r="K2" s="222">
        <v>1</v>
      </c>
      <c r="AB2" s="89" t="s">
        <v>203</v>
      </c>
    </row>
    <row r="3" spans="1:28">
      <c r="A3" s="699" t="s">
        <v>268</v>
      </c>
      <c r="B3" s="699"/>
      <c r="C3" s="699"/>
      <c r="D3" s="699"/>
      <c r="E3" s="699"/>
      <c r="F3" s="699"/>
      <c r="G3" s="699"/>
      <c r="H3" s="699"/>
      <c r="I3" s="699"/>
      <c r="J3" s="699"/>
      <c r="K3" s="699"/>
    </row>
    <row r="4" spans="1:28" ht="18">
      <c r="A4" s="700"/>
      <c r="B4" s="700"/>
      <c r="C4" s="700"/>
      <c r="D4" s="700"/>
      <c r="E4" s="700"/>
      <c r="F4" s="700"/>
      <c r="G4" s="700"/>
      <c r="H4" s="700"/>
      <c r="I4" s="700"/>
      <c r="J4" s="700"/>
      <c r="K4" s="700"/>
      <c r="U4" s="720" t="s">
        <v>204</v>
      </c>
      <c r="V4" s="720"/>
      <c r="W4" s="720"/>
      <c r="X4" s="720"/>
      <c r="Y4" s="720"/>
      <c r="Z4" s="720"/>
      <c r="AA4" s="720"/>
      <c r="AB4" s="720"/>
    </row>
    <row r="5" spans="1:28" ht="18">
      <c r="A5" s="701" t="s">
        <v>146</v>
      </c>
      <c r="B5" s="702"/>
      <c r="C5" s="703" t="str">
        <f>PR!A7</f>
        <v>Maria Lopez ES</v>
      </c>
      <c r="D5" s="703"/>
      <c r="E5" s="703"/>
      <c r="F5" s="703"/>
      <c r="G5" s="223" t="s">
        <v>269</v>
      </c>
      <c r="H5" s="703"/>
      <c r="I5" s="703"/>
      <c r="J5" s="703"/>
      <c r="K5" s="704"/>
      <c r="U5" s="3" t="s">
        <v>186</v>
      </c>
      <c r="V5" s="90"/>
      <c r="W5" s="721" t="s">
        <v>9</v>
      </c>
      <c r="X5" s="721"/>
      <c r="Y5" s="721"/>
      <c r="Z5" s="721"/>
      <c r="AA5" s="3" t="s">
        <v>205</v>
      </c>
    </row>
    <row r="6" spans="1:28" ht="15">
      <c r="A6" s="224"/>
      <c r="B6" s="220"/>
      <c r="C6" s="220"/>
      <c r="D6" s="220"/>
      <c r="E6" s="220"/>
      <c r="F6" s="220"/>
      <c r="G6" s="220"/>
      <c r="H6" s="220"/>
      <c r="I6" s="220"/>
      <c r="J6" s="220"/>
      <c r="K6" s="225"/>
      <c r="U6" s="91" t="s">
        <v>206</v>
      </c>
      <c r="V6" s="647" t="s">
        <v>201</v>
      </c>
      <c r="W6" s="722"/>
      <c r="X6" s="722"/>
      <c r="Y6" s="648"/>
      <c r="Z6" s="723" t="s">
        <v>147</v>
      </c>
      <c r="AA6" s="724"/>
      <c r="AB6" s="92"/>
    </row>
    <row r="7" spans="1:28" ht="15.75">
      <c r="A7" s="226" t="s">
        <v>270</v>
      </c>
      <c r="B7" s="705" t="s">
        <v>271</v>
      </c>
      <c r="C7" s="706"/>
      <c r="D7" s="706"/>
      <c r="E7" s="706"/>
      <c r="F7" s="707"/>
      <c r="G7" s="708" t="s">
        <v>272</v>
      </c>
      <c r="H7" s="709"/>
      <c r="I7" s="709"/>
      <c r="J7" s="709"/>
      <c r="K7" s="710"/>
      <c r="U7" s="91" t="s">
        <v>207</v>
      </c>
      <c r="V7" s="725" t="s">
        <v>244</v>
      </c>
      <c r="W7" s="726"/>
      <c r="X7" s="726"/>
      <c r="Y7" s="727"/>
      <c r="Z7" s="91" t="s">
        <v>208</v>
      </c>
      <c r="AA7" s="649" t="s">
        <v>226</v>
      </c>
      <c r="AB7" s="650"/>
    </row>
    <row r="8" spans="1:28" ht="18.75">
      <c r="A8" s="83" t="s">
        <v>273</v>
      </c>
      <c r="B8" s="711" t="str">
        <f>IAR!B12</f>
        <v>OSDS-FINANCE</v>
      </c>
      <c r="C8" s="712"/>
      <c r="D8" s="712"/>
      <c r="E8" s="712"/>
      <c r="F8" s="713"/>
      <c r="G8" s="227" t="s">
        <v>274</v>
      </c>
      <c r="H8" s="228"/>
      <c r="I8" s="228"/>
      <c r="J8" s="228"/>
      <c r="K8" s="229"/>
      <c r="U8" s="717" t="s">
        <v>209</v>
      </c>
      <c r="V8" s="718"/>
      <c r="W8" s="718"/>
      <c r="X8" s="719"/>
      <c r="Y8" s="717" t="s">
        <v>210</v>
      </c>
      <c r="Z8" s="719"/>
      <c r="AA8" s="717" t="s">
        <v>211</v>
      </c>
      <c r="AB8" s="719"/>
    </row>
    <row r="9" spans="1:28" ht="15">
      <c r="A9" s="714" t="s">
        <v>209</v>
      </c>
      <c r="B9" s="714"/>
      <c r="C9" s="714"/>
      <c r="D9" s="714"/>
      <c r="E9" s="714"/>
      <c r="F9" s="714" t="s">
        <v>275</v>
      </c>
      <c r="G9" s="714"/>
      <c r="H9" s="714" t="s">
        <v>276</v>
      </c>
      <c r="I9" s="714"/>
      <c r="J9" s="714"/>
      <c r="K9" s="714"/>
      <c r="U9" s="93" t="s">
        <v>212</v>
      </c>
      <c r="V9" s="93" t="s">
        <v>1</v>
      </c>
      <c r="W9" s="93" t="s">
        <v>3</v>
      </c>
      <c r="X9" s="93" t="s">
        <v>2</v>
      </c>
      <c r="Y9" s="93" t="s">
        <v>213</v>
      </c>
      <c r="Z9" s="93" t="s">
        <v>214</v>
      </c>
      <c r="AA9" s="93" t="s">
        <v>2</v>
      </c>
      <c r="AB9" s="93" t="s">
        <v>215</v>
      </c>
    </row>
    <row r="10" spans="1:28" ht="15.75">
      <c r="A10" s="230" t="s">
        <v>277</v>
      </c>
      <c r="B10" s="230" t="s">
        <v>1</v>
      </c>
      <c r="C10" s="715" t="s">
        <v>3</v>
      </c>
      <c r="D10" s="715"/>
      <c r="E10" s="230" t="s">
        <v>2</v>
      </c>
      <c r="F10" s="230" t="s">
        <v>213</v>
      </c>
      <c r="G10" s="230" t="s">
        <v>214</v>
      </c>
      <c r="H10" s="230" t="s">
        <v>2</v>
      </c>
      <c r="I10" s="716" t="s">
        <v>215</v>
      </c>
      <c r="J10" s="716"/>
      <c r="K10" s="716"/>
      <c r="U10" s="93"/>
      <c r="V10" s="101" t="s">
        <v>149</v>
      </c>
      <c r="W10" s="100" t="e">
        <v>#REF!</v>
      </c>
      <c r="X10" s="104" t="e">
        <v>#REF!</v>
      </c>
      <c r="Y10" s="102"/>
      <c r="Z10" s="102" t="s">
        <v>221</v>
      </c>
      <c r="AA10" s="102" t="e">
        <f>X10</f>
        <v>#REF!</v>
      </c>
      <c r="AB10" s="102"/>
    </row>
    <row r="11" spans="1:28" ht="15.75">
      <c r="A11" s="694"/>
      <c r="B11" s="232" t="str">
        <f>IAR!C15</f>
        <v>pc</v>
      </c>
      <c r="C11" s="690" t="str">
        <f>IAR!B15</f>
        <v>8GB RAM DDR3 1600MHz</v>
      </c>
      <c r="D11" s="690"/>
      <c r="E11" s="294">
        <f>IAR!D15</f>
        <v>2</v>
      </c>
      <c r="F11" s="308" t="b">
        <v>1</v>
      </c>
      <c r="G11" s="308" t="b">
        <v>0</v>
      </c>
      <c r="H11" s="300">
        <f t="shared" ref="H11:H14" si="0">E11</f>
        <v>2</v>
      </c>
      <c r="I11" s="690"/>
      <c r="J11" s="690"/>
      <c r="K11" s="690"/>
      <c r="U11" s="369"/>
      <c r="V11" s="370"/>
      <c r="W11" s="371"/>
      <c r="X11" s="372"/>
      <c r="Y11" s="373"/>
      <c r="Z11" s="374"/>
      <c r="AA11" s="373"/>
      <c r="AB11" s="375"/>
    </row>
    <row r="12" spans="1:28" ht="15.75">
      <c r="A12" s="695"/>
      <c r="B12" s="232" t="str">
        <f>IAR!C16</f>
        <v>pc</v>
      </c>
      <c r="C12" s="690" t="str">
        <f>IAR!B16</f>
        <v>8GB RAM DDR4 2666MHz/1333MHz</v>
      </c>
      <c r="D12" s="690"/>
      <c r="E12" s="294">
        <f>IAR!D16</f>
        <v>1</v>
      </c>
      <c r="F12" s="308" t="b">
        <v>1</v>
      </c>
      <c r="G12" s="308" t="b">
        <v>0</v>
      </c>
      <c r="H12" s="300">
        <f t="shared" si="0"/>
        <v>1</v>
      </c>
      <c r="I12" s="690"/>
      <c r="J12" s="690"/>
      <c r="K12" s="690"/>
      <c r="U12" s="369"/>
      <c r="V12" s="370"/>
      <c r="W12" s="371"/>
      <c r="X12" s="372"/>
      <c r="Y12" s="373"/>
      <c r="Z12" s="374"/>
      <c r="AA12" s="373"/>
      <c r="AB12" s="375"/>
    </row>
    <row r="13" spans="1:28" ht="15.75">
      <c r="A13" s="695"/>
      <c r="B13" s="232" t="str">
        <f>IAR!C17</f>
        <v>pcs</v>
      </c>
      <c r="C13" s="690" t="str">
        <f>IAR!B17</f>
        <v>Solid State Drive 128 gb</v>
      </c>
      <c r="D13" s="690"/>
      <c r="E13" s="294">
        <f>IAR!D17</f>
        <v>3</v>
      </c>
      <c r="F13" s="308" t="b">
        <v>1</v>
      </c>
      <c r="G13" s="308" t="b">
        <v>0</v>
      </c>
      <c r="H13" s="300">
        <f t="shared" si="0"/>
        <v>3</v>
      </c>
      <c r="I13" s="690"/>
      <c r="J13" s="690"/>
      <c r="K13" s="690"/>
      <c r="U13" s="369"/>
      <c r="V13" s="370"/>
      <c r="W13" s="371"/>
      <c r="X13" s="372"/>
      <c r="Y13" s="373"/>
      <c r="Z13" s="374"/>
      <c r="AA13" s="373"/>
      <c r="AB13" s="375"/>
    </row>
    <row r="14" spans="1:28" ht="15.75">
      <c r="A14" s="695"/>
      <c r="B14" s="232" t="str">
        <f>IAR!C18</f>
        <v>pc</v>
      </c>
      <c r="C14" s="690" t="str">
        <f>IAR!B18</f>
        <v>8gb RAM for Acer Laptop- P258-MG</v>
      </c>
      <c r="D14" s="690"/>
      <c r="E14" s="294">
        <f>IAR!D18</f>
        <v>1</v>
      </c>
      <c r="F14" s="308" t="b">
        <v>1</v>
      </c>
      <c r="G14" s="308" t="b">
        <v>0</v>
      </c>
      <c r="H14" s="300">
        <f t="shared" si="0"/>
        <v>1</v>
      </c>
      <c r="I14" s="690"/>
      <c r="J14" s="690"/>
      <c r="K14" s="690"/>
      <c r="U14" s="369"/>
      <c r="V14" s="370"/>
      <c r="W14" s="371"/>
      <c r="X14" s="372"/>
      <c r="Y14" s="373"/>
      <c r="Z14" s="374"/>
      <c r="AA14" s="373"/>
      <c r="AB14" s="375"/>
    </row>
    <row r="15" spans="1:28" ht="15">
      <c r="A15" s="695"/>
      <c r="B15" s="232" t="str">
        <f>IAR!C19</f>
        <v>pc</v>
      </c>
      <c r="C15" s="690" t="str">
        <f>IAR!B19</f>
        <v>512gb RAM for Acer Laptop- P258-MG</v>
      </c>
      <c r="D15" s="690"/>
      <c r="E15" s="294">
        <f>IAR!D19</f>
        <v>1</v>
      </c>
      <c r="F15" s="308" t="b">
        <v>1</v>
      </c>
      <c r="G15" s="308" t="b">
        <v>0</v>
      </c>
      <c r="H15" s="300">
        <f>E15</f>
        <v>1</v>
      </c>
      <c r="I15" s="690"/>
      <c r="J15" s="690"/>
      <c r="K15" s="690"/>
      <c r="U15" s="697" t="s">
        <v>152</v>
      </c>
      <c r="V15" s="698"/>
      <c r="W15" s="94" t="s">
        <v>245</v>
      </c>
      <c r="X15" s="653" t="s">
        <v>50</v>
      </c>
      <c r="Y15" s="654"/>
      <c r="Z15" s="653" t="s">
        <v>60</v>
      </c>
      <c r="AA15" s="654"/>
      <c r="AB15" s="95" t="s">
        <v>233</v>
      </c>
    </row>
    <row r="16" spans="1:28" ht="15">
      <c r="A16" s="695"/>
      <c r="B16" s="232"/>
      <c r="C16" s="690"/>
      <c r="D16" s="690"/>
      <c r="E16" s="294"/>
      <c r="F16" s="308" t="b">
        <v>0</v>
      </c>
      <c r="G16" s="308" t="b">
        <v>1</v>
      </c>
      <c r="H16" s="300"/>
      <c r="I16" s="690"/>
      <c r="J16" s="690"/>
      <c r="K16" s="690"/>
      <c r="U16" s="313"/>
      <c r="V16" s="314"/>
      <c r="W16" s="94"/>
      <c r="X16" s="311"/>
      <c r="Y16" s="312"/>
      <c r="Z16" s="311"/>
      <c r="AA16" s="312"/>
      <c r="AB16" s="95"/>
    </row>
    <row r="17" spans="1:28" ht="15">
      <c r="A17" s="695"/>
      <c r="B17" s="232"/>
      <c r="C17" s="690"/>
      <c r="D17" s="690"/>
      <c r="E17" s="294"/>
      <c r="F17" s="308" t="b">
        <v>0</v>
      </c>
      <c r="G17" s="308" t="b">
        <v>1</v>
      </c>
      <c r="H17" s="300"/>
      <c r="I17" s="690"/>
      <c r="J17" s="690"/>
      <c r="K17" s="690"/>
      <c r="U17" s="313"/>
      <c r="V17" s="314"/>
      <c r="W17" s="94"/>
      <c r="X17" s="311"/>
      <c r="Y17" s="312"/>
      <c r="Z17" s="311"/>
      <c r="AA17" s="312"/>
      <c r="AB17" s="95"/>
    </row>
    <row r="18" spans="1:28" ht="15">
      <c r="A18" s="695"/>
      <c r="B18" s="232"/>
      <c r="C18" s="690"/>
      <c r="D18" s="690"/>
      <c r="E18" s="294"/>
      <c r="F18" s="308" t="b">
        <v>0</v>
      </c>
      <c r="G18" s="308" t="b">
        <v>1</v>
      </c>
      <c r="H18" s="300"/>
      <c r="I18" s="690"/>
      <c r="J18" s="690"/>
      <c r="K18" s="690"/>
      <c r="U18" s="313"/>
      <c r="V18" s="314"/>
      <c r="W18" s="94"/>
      <c r="X18" s="311"/>
      <c r="Y18" s="312"/>
      <c r="Z18" s="311"/>
      <c r="AA18" s="312"/>
      <c r="AB18" s="95"/>
    </row>
    <row r="19" spans="1:28" ht="14.25">
      <c r="A19" s="695"/>
      <c r="B19" s="232"/>
      <c r="C19" s="690"/>
      <c r="D19" s="690"/>
      <c r="E19" s="81"/>
      <c r="F19" s="308" t="b">
        <v>0</v>
      </c>
      <c r="G19" s="308" t="b">
        <v>1</v>
      </c>
      <c r="H19" s="231"/>
      <c r="I19" s="690"/>
      <c r="J19" s="690"/>
      <c r="K19" s="690"/>
    </row>
    <row r="20" spans="1:28" ht="14.25">
      <c r="A20" s="695"/>
      <c r="B20" s="231"/>
      <c r="C20" s="690"/>
      <c r="D20" s="690"/>
      <c r="E20" s="81"/>
      <c r="F20" s="308" t="b">
        <v>0</v>
      </c>
      <c r="G20" s="308" t="b">
        <v>1</v>
      </c>
      <c r="H20" s="231"/>
      <c r="I20" s="690"/>
      <c r="J20" s="690"/>
      <c r="K20" s="690"/>
    </row>
    <row r="21" spans="1:28" ht="14.25">
      <c r="A21" s="695"/>
      <c r="B21" s="231"/>
      <c r="C21" s="690"/>
      <c r="D21" s="690"/>
      <c r="E21" s="81"/>
      <c r="F21" s="308" t="b">
        <v>0</v>
      </c>
      <c r="G21" s="308" t="b">
        <v>1</v>
      </c>
      <c r="H21" s="231"/>
      <c r="I21" s="690"/>
      <c r="J21" s="690"/>
      <c r="K21" s="690"/>
    </row>
    <row r="22" spans="1:28" ht="14.25">
      <c r="A22" s="695"/>
      <c r="B22" s="231"/>
      <c r="C22" s="690"/>
      <c r="D22" s="690"/>
      <c r="E22" s="81"/>
      <c r="F22" s="308" t="b">
        <v>0</v>
      </c>
      <c r="G22" s="308" t="b">
        <v>1</v>
      </c>
      <c r="H22" s="231"/>
      <c r="I22" s="690"/>
      <c r="J22" s="690"/>
      <c r="K22" s="690"/>
    </row>
    <row r="23" spans="1:28" ht="14.25">
      <c r="A23" s="696"/>
      <c r="B23" s="231"/>
      <c r="C23" s="690"/>
      <c r="D23" s="690"/>
      <c r="E23" s="81"/>
      <c r="F23" s="308" t="b">
        <v>0</v>
      </c>
      <c r="G23" s="308" t="b">
        <v>1</v>
      </c>
      <c r="H23" s="231"/>
      <c r="I23" s="690"/>
      <c r="J23" s="690"/>
      <c r="K23" s="690"/>
    </row>
    <row r="24" spans="1:28">
      <c r="A24" s="688" t="s">
        <v>278</v>
      </c>
      <c r="B24" s="688" t="str">
        <f>PR!B20</f>
        <v xml:space="preserve">Procurement of Solid State Drive &amp; Random Access Memory for Upgrade of Accounting Computer Units </v>
      </c>
      <c r="C24" s="688"/>
      <c r="D24" s="688"/>
      <c r="E24" s="688"/>
      <c r="F24" s="688"/>
      <c r="G24" s="688"/>
      <c r="H24" s="688"/>
      <c r="I24" s="688"/>
      <c r="J24" s="688"/>
      <c r="K24" s="688"/>
    </row>
    <row r="25" spans="1:28">
      <c r="A25" s="688"/>
      <c r="B25" s="688"/>
      <c r="C25" s="688"/>
      <c r="D25" s="688"/>
      <c r="E25" s="688"/>
      <c r="F25" s="688"/>
      <c r="G25" s="688"/>
      <c r="H25" s="688"/>
      <c r="I25" s="688"/>
      <c r="J25" s="688"/>
      <c r="K25" s="688"/>
    </row>
    <row r="26" spans="1:28">
      <c r="A26" s="688"/>
      <c r="B26" s="688"/>
      <c r="C26" s="688"/>
      <c r="D26" s="688"/>
      <c r="E26" s="688"/>
      <c r="F26" s="688"/>
      <c r="G26" s="688"/>
      <c r="H26" s="688"/>
      <c r="I26" s="688"/>
      <c r="J26" s="688"/>
      <c r="K26" s="688"/>
      <c r="O26" s="75"/>
      <c r="P26" s="75"/>
      <c r="Q26" s="75"/>
      <c r="R26" s="75"/>
    </row>
    <row r="27" spans="1:28">
      <c r="A27" s="688" t="s">
        <v>279</v>
      </c>
      <c r="B27" s="689" t="s">
        <v>280</v>
      </c>
      <c r="C27" s="689"/>
      <c r="D27" s="689"/>
      <c r="E27" s="689" t="s">
        <v>7</v>
      </c>
      <c r="F27" s="689"/>
      <c r="G27" s="689" t="s">
        <v>218</v>
      </c>
      <c r="H27" s="689"/>
      <c r="I27" s="689" t="s">
        <v>281</v>
      </c>
      <c r="J27" s="689"/>
      <c r="K27" s="689"/>
      <c r="M27" s="75"/>
      <c r="N27" s="75"/>
      <c r="O27" s="75"/>
      <c r="P27" s="75"/>
      <c r="Q27" s="75"/>
      <c r="R27" s="75"/>
    </row>
    <row r="28" spans="1:28">
      <c r="A28" s="688"/>
      <c r="B28" s="689"/>
      <c r="C28" s="689"/>
      <c r="D28" s="689"/>
      <c r="E28" s="689"/>
      <c r="F28" s="689"/>
      <c r="G28" s="689"/>
      <c r="H28" s="689"/>
      <c r="I28" s="689"/>
      <c r="J28" s="689"/>
      <c r="K28" s="689"/>
      <c r="M28" s="75"/>
      <c r="N28" s="75"/>
      <c r="O28" s="75"/>
      <c r="P28" s="75"/>
      <c r="Q28" s="75"/>
      <c r="R28" s="75"/>
    </row>
    <row r="29" spans="1:28" ht="14.25">
      <c r="A29" s="233"/>
      <c r="B29" s="691"/>
      <c r="C29" s="692"/>
      <c r="D29" s="693"/>
      <c r="E29" s="691"/>
      <c r="F29" s="693"/>
      <c r="G29" s="691"/>
      <c r="H29" s="693"/>
      <c r="I29" s="691"/>
      <c r="J29" s="692"/>
      <c r="K29" s="693"/>
      <c r="M29" s="75"/>
      <c r="N29" s="75"/>
      <c r="O29" s="75"/>
      <c r="P29" s="75"/>
      <c r="Q29" s="75"/>
      <c r="R29" s="75"/>
    </row>
    <row r="30" spans="1:28" ht="15">
      <c r="A30" s="234" t="s">
        <v>282</v>
      </c>
      <c r="B30" s="728" t="str">
        <f>PR!B26</f>
        <v>JOSIE R. REBUSQUILLO, CPA</v>
      </c>
      <c r="C30" s="728"/>
      <c r="D30" s="728"/>
      <c r="E30" s="729" t="s">
        <v>341</v>
      </c>
      <c r="F30" s="729"/>
      <c r="G30" s="730" t="s">
        <v>60</v>
      </c>
      <c r="H30" s="730"/>
      <c r="I30" s="731" t="str">
        <f>B30</f>
        <v>JOSIE R. REBUSQUILLO, CPA</v>
      </c>
      <c r="J30" s="731"/>
      <c r="K30" s="731"/>
      <c r="M30" s="75"/>
      <c r="N30" s="75"/>
      <c r="O30" s="75"/>
      <c r="P30" s="75"/>
      <c r="Q30" s="75"/>
      <c r="R30" s="75"/>
    </row>
    <row r="31" spans="1:28" s="59" customFormat="1" ht="28.5" customHeight="1">
      <c r="A31" s="233" t="s">
        <v>283</v>
      </c>
      <c r="B31" s="684" t="str">
        <f>PR!B27</f>
        <v>Accountant III</v>
      </c>
      <c r="C31" s="684"/>
      <c r="D31" s="684"/>
      <c r="E31" s="685" t="s">
        <v>342</v>
      </c>
      <c r="F31" s="685"/>
      <c r="G31" s="685" t="s">
        <v>197</v>
      </c>
      <c r="H31" s="685"/>
      <c r="I31" s="686" t="str">
        <f>B31</f>
        <v>Accountant III</v>
      </c>
      <c r="J31" s="686"/>
      <c r="K31" s="686"/>
      <c r="L31" s="75"/>
      <c r="M31" s="461"/>
      <c r="N31" s="461"/>
      <c r="O31" s="461"/>
      <c r="P31" s="461"/>
      <c r="Q31" s="461"/>
      <c r="R31" s="75"/>
      <c r="S31" s="75"/>
    </row>
    <row r="32" spans="1:28" ht="14.25">
      <c r="A32" s="234" t="s">
        <v>10</v>
      </c>
      <c r="B32" s="687">
        <f>IAR!D13</f>
        <v>0</v>
      </c>
      <c r="C32" s="687"/>
      <c r="D32" s="687"/>
      <c r="E32" s="687">
        <f>B32</f>
        <v>0</v>
      </c>
      <c r="F32" s="687"/>
      <c r="G32" s="687">
        <f>B32</f>
        <v>0</v>
      </c>
      <c r="H32" s="687"/>
      <c r="I32" s="687">
        <f>B32</f>
        <v>0</v>
      </c>
      <c r="J32" s="687"/>
      <c r="K32" s="687"/>
      <c r="M32" s="75"/>
      <c r="N32" s="75"/>
      <c r="O32" s="75"/>
      <c r="P32" s="75"/>
      <c r="Q32" s="75"/>
      <c r="R32" s="75"/>
    </row>
    <row r="33" spans="1:18" ht="14.25">
      <c r="A33" s="244"/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M33" s="75"/>
      <c r="N33" s="75"/>
      <c r="O33" s="75"/>
      <c r="P33" s="75"/>
      <c r="Q33" s="75"/>
      <c r="R33" s="75"/>
    </row>
    <row r="34" spans="1:18" ht="14.25">
      <c r="A34" s="244"/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M34" s="75"/>
      <c r="N34" s="75"/>
      <c r="O34" s="75"/>
      <c r="P34" s="75"/>
      <c r="Q34" s="75"/>
      <c r="R34" s="75"/>
    </row>
    <row r="35" spans="1:18" ht="14.25">
      <c r="A35" s="244"/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M35" s="75"/>
      <c r="N35" s="75"/>
      <c r="O35" s="75"/>
      <c r="P35" s="75"/>
      <c r="Q35" s="75"/>
      <c r="R35" s="75"/>
    </row>
    <row r="36" spans="1:18" ht="14.25">
      <c r="A36" s="244"/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M36" s="75"/>
      <c r="N36" s="75"/>
      <c r="O36" s="75"/>
      <c r="P36" s="75"/>
      <c r="Q36" s="75"/>
      <c r="R36" s="75"/>
    </row>
    <row r="37" spans="1:18" ht="14.25">
      <c r="A37" s="244"/>
      <c r="B37" s="245"/>
      <c r="C37" s="245"/>
      <c r="D37" s="245"/>
      <c r="E37" s="245"/>
      <c r="F37" s="245"/>
      <c r="G37" s="245"/>
      <c r="H37" s="245"/>
      <c r="I37" s="245"/>
      <c r="J37" s="245"/>
      <c r="K37" s="245"/>
    </row>
    <row r="38" spans="1:18" ht="15">
      <c r="A38" s="1" t="s">
        <v>206</v>
      </c>
      <c r="B38" s="678" t="s">
        <v>201</v>
      </c>
      <c r="C38" s="678"/>
      <c r="D38" s="678"/>
      <c r="E38" s="678"/>
      <c r="F38" s="660" t="s">
        <v>147</v>
      </c>
      <c r="G38" s="660"/>
      <c r="H38" s="7"/>
    </row>
    <row r="39" spans="1:18" ht="15.75">
      <c r="A39" s="1" t="s">
        <v>207</v>
      </c>
      <c r="B39" s="679" t="e">
        <f>[2]IAR!#REF!</f>
        <v>#REF!</v>
      </c>
      <c r="C39" s="679"/>
      <c r="D39" s="679"/>
      <c r="E39" s="679"/>
      <c r="F39" s="1" t="s">
        <v>208</v>
      </c>
      <c r="G39" s="680" t="e">
        <f>[2]IAR!E101</f>
        <v>#REF!</v>
      </c>
      <c r="H39" s="680"/>
    </row>
    <row r="40" spans="1:18" ht="18.75">
      <c r="A40" s="681" t="s">
        <v>209</v>
      </c>
      <c r="B40" s="681"/>
      <c r="C40" s="681"/>
      <c r="D40" s="681"/>
      <c r="E40" s="681" t="s">
        <v>210</v>
      </c>
      <c r="F40" s="681"/>
      <c r="G40" s="681" t="s">
        <v>211</v>
      </c>
      <c r="H40" s="681"/>
    </row>
    <row r="41" spans="1:18" ht="15">
      <c r="A41" s="235" t="s">
        <v>212</v>
      </c>
      <c r="B41" s="235" t="s">
        <v>1</v>
      </c>
      <c r="C41" s="235" t="s">
        <v>3</v>
      </c>
      <c r="D41" s="235" t="s">
        <v>2</v>
      </c>
      <c r="E41" s="235" t="s">
        <v>213</v>
      </c>
      <c r="F41" s="235" t="s">
        <v>214</v>
      </c>
      <c r="G41" s="235" t="s">
        <v>2</v>
      </c>
      <c r="H41" s="235" t="s">
        <v>215</v>
      </c>
    </row>
    <row r="42" spans="1:18" ht="15.75">
      <c r="A42" s="235"/>
      <c r="B42" s="236" t="e">
        <f>[2]IAR!D106</f>
        <v>#REF!</v>
      </c>
      <c r="C42" s="237" t="e">
        <f>[2]IAR!B60</f>
        <v>#REF!</v>
      </c>
      <c r="D42" s="238" t="e">
        <f>[2]IAR!E106</f>
        <v>#REF!</v>
      </c>
      <c r="E42" s="239"/>
      <c r="F42" s="239" t="s">
        <v>221</v>
      </c>
      <c r="G42" s="239" t="e">
        <f>D42</f>
        <v>#REF!</v>
      </c>
      <c r="H42" s="239"/>
    </row>
    <row r="43" spans="1:18">
      <c r="D43" s="39"/>
      <c r="E43" s="39"/>
      <c r="F43" s="39"/>
      <c r="G43" s="39"/>
      <c r="H43" s="39"/>
    </row>
    <row r="44" spans="1:18">
      <c r="D44" s="39"/>
      <c r="E44" s="39"/>
      <c r="F44" s="39"/>
      <c r="G44" s="39"/>
      <c r="H44" s="39"/>
    </row>
    <row r="45" spans="1:18">
      <c r="A45" s="682" t="s">
        <v>216</v>
      </c>
      <c r="B45" s="676" t="str">
        <f>[2]PR!B24</f>
        <v>Meals &amp; Snacks for the Conduct of the 2nd Qtr. Division Monitoring, Evaluation &amp; Adjustment (DMEA) for CY 2024.</v>
      </c>
      <c r="C45" s="676"/>
      <c r="D45" s="676"/>
      <c r="E45" s="676"/>
      <c r="F45" s="676"/>
      <c r="G45" s="676"/>
      <c r="H45" s="676"/>
    </row>
    <row r="46" spans="1:18">
      <c r="A46" s="682"/>
      <c r="B46" s="676"/>
      <c r="C46" s="676"/>
      <c r="D46" s="676"/>
      <c r="E46" s="676"/>
      <c r="F46" s="676"/>
      <c r="G46" s="676"/>
      <c r="H46" s="676"/>
    </row>
    <row r="47" spans="1:18" ht="15">
      <c r="A47" s="509"/>
      <c r="B47" s="509"/>
      <c r="C47" s="241" t="s">
        <v>217</v>
      </c>
      <c r="D47" s="683" t="s">
        <v>7</v>
      </c>
      <c r="E47" s="683"/>
      <c r="F47" s="683" t="s">
        <v>218</v>
      </c>
      <c r="G47" s="683"/>
      <c r="H47" s="241" t="s">
        <v>219</v>
      </c>
    </row>
    <row r="48" spans="1:18" ht="15">
      <c r="A48" s="674" t="s">
        <v>151</v>
      </c>
      <c r="B48" s="674"/>
      <c r="C48" s="39"/>
      <c r="D48" s="509"/>
      <c r="E48" s="509"/>
      <c r="F48" s="509"/>
      <c r="G48" s="509"/>
      <c r="H48" s="7"/>
    </row>
    <row r="49" spans="1:8" ht="15">
      <c r="A49" s="674" t="s">
        <v>152</v>
      </c>
      <c r="B49" s="674"/>
      <c r="C49" s="240" t="str">
        <f>[2]PR!B28</f>
        <v>NOVA B. ZAMORA</v>
      </c>
      <c r="D49" s="676" t="s">
        <v>50</v>
      </c>
      <c r="E49" s="676"/>
      <c r="F49" s="676" t="s">
        <v>60</v>
      </c>
      <c r="G49" s="676"/>
      <c r="H49" s="240" t="s">
        <v>233</v>
      </c>
    </row>
    <row r="50" spans="1:8" ht="15">
      <c r="A50" s="674" t="s">
        <v>153</v>
      </c>
      <c r="B50" s="674"/>
      <c r="C50" s="242" t="str">
        <f>[2]PR!B29</f>
        <v>SEPS-M&amp;E</v>
      </c>
      <c r="D50" s="677" t="s">
        <v>224</v>
      </c>
      <c r="E50" s="677"/>
      <c r="F50" s="677" t="s">
        <v>197</v>
      </c>
      <c r="G50" s="677"/>
      <c r="H50" s="242" t="s">
        <v>234</v>
      </c>
    </row>
    <row r="51" spans="1:8" ht="15">
      <c r="A51" s="674" t="s">
        <v>25</v>
      </c>
      <c r="B51" s="674"/>
      <c r="C51" s="243">
        <f>[2]IAR!E104</f>
        <v>0</v>
      </c>
      <c r="D51" s="675">
        <f>C51</f>
        <v>0</v>
      </c>
      <c r="E51" s="675"/>
      <c r="F51" s="675">
        <f>C51</f>
        <v>0</v>
      </c>
      <c r="G51" s="675"/>
      <c r="H51" s="243">
        <f>C51</f>
        <v>0</v>
      </c>
    </row>
    <row r="52" spans="1:8">
      <c r="A52" s="96" t="s">
        <v>220</v>
      </c>
    </row>
  </sheetData>
  <mergeCells count="99">
    <mergeCell ref="M31:Q31"/>
    <mergeCell ref="C11:D11"/>
    <mergeCell ref="C12:D12"/>
    <mergeCell ref="C13:D13"/>
    <mergeCell ref="C14:D14"/>
    <mergeCell ref="I11:K11"/>
    <mergeCell ref="I12:K12"/>
    <mergeCell ref="I13:K13"/>
    <mergeCell ref="I14:K14"/>
    <mergeCell ref="B30:D30"/>
    <mergeCell ref="E30:F30"/>
    <mergeCell ref="G30:H30"/>
    <mergeCell ref="I30:K30"/>
    <mergeCell ref="C22:D22"/>
    <mergeCell ref="I22:K22"/>
    <mergeCell ref="C23:D23"/>
    <mergeCell ref="U8:X8"/>
    <mergeCell ref="Y8:Z8"/>
    <mergeCell ref="AA8:AB8"/>
    <mergeCell ref="U4:AB4"/>
    <mergeCell ref="W5:Z5"/>
    <mergeCell ref="V6:Y6"/>
    <mergeCell ref="Z6:AA6"/>
    <mergeCell ref="V7:Y7"/>
    <mergeCell ref="AA7:AB7"/>
    <mergeCell ref="U15:V15"/>
    <mergeCell ref="X15:Y15"/>
    <mergeCell ref="Z15:AA15"/>
    <mergeCell ref="A3:K4"/>
    <mergeCell ref="A5:B5"/>
    <mergeCell ref="C5:F5"/>
    <mergeCell ref="H5:K5"/>
    <mergeCell ref="B7:F7"/>
    <mergeCell ref="G7:K7"/>
    <mergeCell ref="B8:F8"/>
    <mergeCell ref="A9:E9"/>
    <mergeCell ref="F9:G9"/>
    <mergeCell ref="H9:K9"/>
    <mergeCell ref="C10:D10"/>
    <mergeCell ref="I10:K10"/>
    <mergeCell ref="C15:D15"/>
    <mergeCell ref="A11:A23"/>
    <mergeCell ref="A24:A26"/>
    <mergeCell ref="B24:K26"/>
    <mergeCell ref="C19:D19"/>
    <mergeCell ref="I19:K19"/>
    <mergeCell ref="C20:D20"/>
    <mergeCell ref="I20:K20"/>
    <mergeCell ref="C21:D21"/>
    <mergeCell ref="I21:K21"/>
    <mergeCell ref="I15:K15"/>
    <mergeCell ref="C16:D16"/>
    <mergeCell ref="C17:D17"/>
    <mergeCell ref="C18:D18"/>
    <mergeCell ref="I16:K16"/>
    <mergeCell ref="I17:K17"/>
    <mergeCell ref="I18:K18"/>
    <mergeCell ref="I23:K23"/>
    <mergeCell ref="B29:D29"/>
    <mergeCell ref="E29:F29"/>
    <mergeCell ref="G29:H29"/>
    <mergeCell ref="I29:K29"/>
    <mergeCell ref="A27:A28"/>
    <mergeCell ref="B27:D28"/>
    <mergeCell ref="E27:F28"/>
    <mergeCell ref="G27:H28"/>
    <mergeCell ref="I27:K28"/>
    <mergeCell ref="B31:D31"/>
    <mergeCell ref="E31:F31"/>
    <mergeCell ref="G31:H31"/>
    <mergeCell ref="I31:K31"/>
    <mergeCell ref="B32:D32"/>
    <mergeCell ref="E32:F32"/>
    <mergeCell ref="G32:H32"/>
    <mergeCell ref="I32:K32"/>
    <mergeCell ref="A48:B48"/>
    <mergeCell ref="D48:E48"/>
    <mergeCell ref="F48:G48"/>
    <mergeCell ref="B38:E38"/>
    <mergeCell ref="F38:G38"/>
    <mergeCell ref="B39:E39"/>
    <mergeCell ref="G39:H39"/>
    <mergeCell ref="A40:D40"/>
    <mergeCell ref="E40:F40"/>
    <mergeCell ref="G40:H40"/>
    <mergeCell ref="A45:A46"/>
    <mergeCell ref="B45:H46"/>
    <mergeCell ref="A47:B47"/>
    <mergeCell ref="D47:E47"/>
    <mergeCell ref="F47:G47"/>
    <mergeCell ref="A51:B51"/>
    <mergeCell ref="D51:E51"/>
    <mergeCell ref="F51:G51"/>
    <mergeCell ref="A49:B49"/>
    <mergeCell ref="D49:E49"/>
    <mergeCell ref="F49:G49"/>
    <mergeCell ref="A50:B50"/>
    <mergeCell ref="D50:E50"/>
    <mergeCell ref="F50:G50"/>
  </mergeCells>
  <pageMargins left="0.25" right="0.25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PR</vt:lpstr>
      <vt:lpstr>RESO 1</vt:lpstr>
      <vt:lpstr>Quotation</vt:lpstr>
      <vt:lpstr>Abstract</vt:lpstr>
      <vt:lpstr>RESO 2</vt:lpstr>
      <vt:lpstr>PO</vt:lpstr>
      <vt:lpstr>IAR</vt:lpstr>
      <vt:lpstr>RIS</vt:lpstr>
      <vt:lpstr>Abstract!Print_Area</vt:lpstr>
      <vt:lpstr>IAR!Print_Area</vt:lpstr>
      <vt:lpstr>PO!Print_Area</vt:lpstr>
      <vt:lpstr>PR!Print_Area</vt:lpstr>
      <vt:lpstr>Quotation!Print_Area</vt:lpstr>
      <vt:lpstr>'RESO 1'!Print_Area</vt:lpstr>
      <vt:lpstr>'RESO 2'!Print_Area</vt:lpstr>
      <vt:lpstr>RIS!Print_Area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BNHS</dc:creator>
  <cp:lastModifiedBy>JIM CARL MANSUETO</cp:lastModifiedBy>
  <cp:lastPrinted>2026-02-06T04:01:21Z</cp:lastPrinted>
  <dcterms:created xsi:type="dcterms:W3CDTF">2002-02-13T17:24:26Z</dcterms:created>
  <dcterms:modified xsi:type="dcterms:W3CDTF">2026-03-11T02:09:23Z</dcterms:modified>
</cp:coreProperties>
</file>